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4785\Desktop\💰財政課💰　収受回答\20260119【埼玉県市町村課】公営企業に係る経営比較分析表（令和６年度決算）の分析等について（依頼）\起案\"/>
    </mc:Choice>
  </mc:AlternateContent>
  <xr:revisionPtr revIDLastSave="0" documentId="13_ncr:1_{50670CCD-8ED2-4A9C-B879-DD3B3E2C97BD}" xr6:coauthVersionLast="47" xr6:coauthVersionMax="47" xr10:uidLastSave="{00000000-0000-0000-0000-000000000000}"/>
  <workbookProtection workbookAlgorithmName="SHA-512" workbookHashValue="QcMG49yOY98zm7axfZBVyWadII8SYIUzUeqkbTHRuR6/VXeQlCoLGrwUzERbgLZ/goTRcgTx4khFZC13Ku+syw==" workbookSaltValue="SLF7CGQHSy7CVw7IjaBMD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Y6" i="5"/>
  <c r="FZ12" i="4" s="1"/>
  <c r="X6" i="5"/>
  <c r="EG12" i="4" s="1"/>
  <c r="W6" i="5"/>
  <c r="CN12" i="4" s="1"/>
  <c r="V6" i="5"/>
  <c r="U6" i="5"/>
  <c r="T6" i="5"/>
  <c r="FZ10" i="4" s="1"/>
  <c r="S6" i="5"/>
  <c r="EG10" i="4" s="1"/>
  <c r="R6" i="5"/>
  <c r="Q6" i="5"/>
  <c r="AU10" i="4" s="1"/>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JW12" i="4"/>
  <c r="AU12" i="4"/>
  <c r="B12" i="4"/>
  <c r="CN10" i="4"/>
  <c r="B10" i="4"/>
  <c r="ID8" i="4"/>
  <c r="FZ8" i="4"/>
  <c r="AU8" i="4"/>
  <c r="B8" i="4"/>
  <c r="B6" i="4"/>
  <c r="FO78" i="4" l="1"/>
  <c r="MO78" i="4"/>
  <c r="MN54" i="4"/>
  <c r="MN32" i="4"/>
  <c r="JB78" i="4"/>
  <c r="IZ54" i="4"/>
  <c r="IZ32" i="4"/>
  <c r="FL54" i="4"/>
  <c r="FL32" i="4"/>
  <c r="BX78" i="4"/>
  <c r="BX54" i="4"/>
  <c r="BX32" i="4"/>
  <c r="C11" i="5"/>
  <c r="D11" i="5"/>
  <c r="E11" i="5"/>
  <c r="B11" i="5"/>
  <c r="KG78" i="4" l="1"/>
  <c r="KF54" i="4"/>
  <c r="KF32" i="4"/>
  <c r="GT78" i="4"/>
  <c r="GR54" i="4"/>
  <c r="GR32" i="4"/>
  <c r="DG78" i="4"/>
  <c r="DD54" i="4"/>
  <c r="DD32" i="4"/>
  <c r="P78" i="4"/>
  <c r="P54" i="4"/>
  <c r="P32" i="4"/>
  <c r="BI78" i="4"/>
  <c r="BI54" i="4"/>
  <c r="BI32" i="4"/>
  <c r="LZ78" i="4"/>
  <c r="LY54" i="4"/>
  <c r="LY32" i="4"/>
  <c r="IM78" i="4"/>
  <c r="IK54" i="4"/>
  <c r="IK32" i="4"/>
  <c r="EZ78" i="4"/>
  <c r="EW54" i="4"/>
  <c r="EW32" i="4"/>
  <c r="HV32" i="4"/>
  <c r="EK78" i="4"/>
  <c r="EH54" i="4"/>
  <c r="EH32" i="4"/>
  <c r="AT78" i="4"/>
  <c r="AT54" i="4"/>
  <c r="AT32" i="4"/>
  <c r="LK78" i="4"/>
  <c r="LJ54" i="4"/>
  <c r="LJ32" i="4"/>
  <c r="HX78" i="4"/>
  <c r="HV54"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<sst xmlns="http://schemas.openxmlformats.org/spreadsheetml/2006/main" count="345" uniqueCount="185">
  <si>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</si>
  <si>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</si>
  <si>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</si>
  <si>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</si>
  <si>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</si>
  <si>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</si>
  <si>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</si>
  <si>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</si>
  <si>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</si>
  <si>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</si>
  <si>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</si>
  <si>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</si>
  <si>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</si>
  <si>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</si>
  <si>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</si>
  <si>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</si>
  <si>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</si>
  <si>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</si>
  <si>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</si>
  <si>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</si>
  <si>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</si>
  <si>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</si>
  <si>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</si>
  <si>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</si>
  <si>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</si>
  <si>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</si>
  <si>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</si>
  <si>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</si>
  <si>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</si>
  <si>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</si>
  <si>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</si>
  <si>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</si>
  <si>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</si>
  <si>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</si>
  <si>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</si>
  <si>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</si>
  <si>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</si>
  <si>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</si>
  <si>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</si>
  <si>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</si>
  <si>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</si>
  <si>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</si>
  <si>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</si>
  <si>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</si>
  <si>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</si>
  <si>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</si>
  <si>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</si>
  <si>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</si>
  <si>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</si>
  <si>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</si>
  <si>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</si>
  <si>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</si>
  <si>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</si>
  <si>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</si>
  <si>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</si>
  <si>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</si>
  <si>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</si>
  <si>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</si>
  <si>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</si>
  <si>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</si>
  <si>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</si>
  <si>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</si>
  <si>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</si>
  <si>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</si>
  <si>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</si>
  <si>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</si>
  <si>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</si>
  <si>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</si>
  <si>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</si>
  <si>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</si>
  <si>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</si>
  <si>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</si>
  <si>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</si>
  <si>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</si>
  <si>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</si>
  <si>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</si>
  <si>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</si>
  <si>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</si>
  <si>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</si>
  <si>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</si>
  <si>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</si>
  <si>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</si>
  <si>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</si>
  <si>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</si>
  <si>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</si>
  <si>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</si>
  <si>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</si>
  <si>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</si>
  <si>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</si>
  <si>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</si>
  <si>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</si>
  <si>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</si>
  <si>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</si>
  <si>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</si>
  <si>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</si>
  <si>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</si>
  <si>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</si>
  <si>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</si>
  <si>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</si>
  <si>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</si>
  <si>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</si>
  <si>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</si>
  <si>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</si>
  <si>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</si>
  <si>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</si>
  <si>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</si>
  <si>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</si>
  <si>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</si>
  <si>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</si>
  <si>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</si>
  <si>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</si>
  <si>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</si>
  <si>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</si>
  <si>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</si>
  <si>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</si>
  <si>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</si>
  <si>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</si>
  <si>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</si>
  <si>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</si>
  <si>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</si>
  <si>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</si>
  <si>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</si>
  <si>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</si>
  <si>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</si>
  <si>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</si>
  <si>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</si>
  <si>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</si>
  <si>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</si>
  <si>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</si>
  <si>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</si>
  <si>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</si>
  <si>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</si>
  <si>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</si>
  <si>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</si>
  <si>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</si>
  <si>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</si>
  <si>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</si>
  <si>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</si>
  <si>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</si>
  <si>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</si>
  <si>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</si>
  <si>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</si>
  <si>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</si>
  <si>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</si>
  <si>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</si>
  <si>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</si>
  <si>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</si>
  <si>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</si>
  <si>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</si>
  <si>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</si>
  <si>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</si>
  <si>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</si>
  <si>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</si>
  <si>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</si>
  <si>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</si>
  <si>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</si>
  <si>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</si>
  <si>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</si>
  <si>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</si>
  <si>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</si>
  <si>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</si>
  <si>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</si>
  <si>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</si>
  <si>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草加市</t>
  </si>
  <si>
    <t>草加市立病院</t>
  </si>
  <si>
    <t>条例全部</t>
  </si>
  <si>
    <t>病院事業</t>
  </si>
  <si>
    <t>一般病院</t>
  </si>
  <si>
    <t>300床以上～400床未満</t>
  </si>
  <si>
    <t>学術・研究機関出身</t>
  </si>
  <si>
    <t>直営</t>
  </si>
  <si>
    <t>対象</t>
  </si>
  <si>
    <t>透 I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</si>
  <si>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</si>
  <si>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</si>
  <si>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</si>
  <si>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</si>
  <si>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</si>
  <si>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</si>
  <si>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</si>
  <si>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</si>
  <si>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地域における基幹病院として、救急医療や高度医療などの急性期医療を提供するとともに、大規模災害等に対応する医療機能を備えた災害拠点病院としての役割を担っている。</t>
    <phoneticPr fontId="5"/>
  </si>
  <si>
    <t>　新型コロナウイルス感染症の影響によって落ち込んだ患者数がコロナ前の水準に回復せず、医業収益が低位である一方、賃上げ・物価高騰の影響に伴い医業費用が増加し、②医業収支比率及び③修正医業収支比率が前年度に比べ悪化した。また、コロナ関連に伴う補助金が前年度までの計上であるため、①経常収支比率も悪化となっている。④病床利用率は前年度に比べ上昇したものの、依然として低い数値で推移しているが、類似病院及び全国平均を若干上回る水準となっている。
　⑨累積欠損金比率は、コロナ関連補助金に伴う純利益の計上により、令和４年度において0％であったが、医業収益の伸び悩み及び医業費用の大幅な増加の影響で、５年度・６年度とも多額の純損失を計上し、悪化傾向にある。経営状況については、経営強化プランに基づき、医業収支の改善を積極的に推し進めていく。</t>
    <rPh sb="52" eb="54">
      <t>イッポウ</t>
    </rPh>
    <rPh sb="129" eb="131">
      <t>ケイジョウ</t>
    </rPh>
    <rPh sb="145" eb="147">
      <t>アッカ</t>
    </rPh>
    <rPh sb="193" eb="195">
      <t>ルイジ</t>
    </rPh>
    <rPh sb="195" eb="197">
      <t>ビョウイン</t>
    </rPh>
    <rPh sb="197" eb="198">
      <t>オヨ</t>
    </rPh>
    <rPh sb="199" eb="201">
      <t>ゼンコク</t>
    </rPh>
    <rPh sb="201" eb="203">
      <t>ヘイキン</t>
    </rPh>
    <rPh sb="204" eb="206">
      <t>ジャッカン</t>
    </rPh>
    <rPh sb="206" eb="208">
      <t>ウワマワ</t>
    </rPh>
    <rPh sb="209" eb="211">
      <t>スイジュン</t>
    </rPh>
    <rPh sb="221" eb="223">
      <t>ルイセキ</t>
    </rPh>
    <rPh sb="223" eb="225">
      <t>ケッソン</t>
    </rPh>
    <rPh sb="225" eb="226">
      <t>キン</t>
    </rPh>
    <rPh sb="226" eb="228">
      <t>ヒリツ</t>
    </rPh>
    <rPh sb="233" eb="235">
      <t>カンレン</t>
    </rPh>
    <rPh sb="235" eb="238">
      <t>ホジョキン</t>
    </rPh>
    <rPh sb="239" eb="240">
      <t>トモナ</t>
    </rPh>
    <rPh sb="241" eb="244">
      <t>ジュンリエキ</t>
    </rPh>
    <rPh sb="245" eb="247">
      <t>ケイジョウ</t>
    </rPh>
    <rPh sb="251" eb="253">
      <t>レイワ</t>
    </rPh>
    <rPh sb="254" eb="256">
      <t>ネンド</t>
    </rPh>
    <rPh sb="268" eb="270">
      <t>イギョウ</t>
    </rPh>
    <rPh sb="270" eb="272">
      <t>シュウエキ</t>
    </rPh>
    <rPh sb="273" eb="274">
      <t>ノ</t>
    </rPh>
    <rPh sb="275" eb="276">
      <t>ナヤ</t>
    </rPh>
    <rPh sb="277" eb="278">
      <t>オヨ</t>
    </rPh>
    <rPh sb="279" eb="281">
      <t>イギョウ</t>
    </rPh>
    <rPh sb="281" eb="283">
      <t>ヒヨウ</t>
    </rPh>
    <rPh sb="284" eb="286">
      <t>オオハバ</t>
    </rPh>
    <rPh sb="287" eb="289">
      <t>ゾウカ</t>
    </rPh>
    <rPh sb="290" eb="292">
      <t>エイキョウ</t>
    </rPh>
    <rPh sb="295" eb="297">
      <t>ネンド</t>
    </rPh>
    <rPh sb="299" eb="301">
      <t>ネンド</t>
    </rPh>
    <rPh sb="303" eb="305">
      <t>タガク</t>
    </rPh>
    <rPh sb="306" eb="307">
      <t>ジュン</t>
    </rPh>
    <rPh sb="307" eb="309">
      <t>ソンシツ</t>
    </rPh>
    <rPh sb="310" eb="312">
      <t>ケイジョウ</t>
    </rPh>
    <rPh sb="314" eb="316">
      <t>アッカ</t>
    </rPh>
    <rPh sb="316" eb="318">
      <t>ケイコウ</t>
    </rPh>
    <rPh sb="352" eb="355">
      <t>セッキョクテキ</t>
    </rPh>
    <phoneticPr fontId="5"/>
  </si>
  <si>
    <t>　地域の中核病院である当院は、救急医療・高度医療・災害医療等、地域住民にとって必要な医療を提供しているが、新型コロナウイルスの影響で落ち込んだ患者数が、コロナ前である令和元年度の水準に戻っておらず、さらに、近年の賃上げ・物価高騰の影響により、医業費用が増加し、医業収支は急速に悪化している。また、平成１６年の新築移転から２０年（令和６年度）を経過していることから、建築設備の老朽化も進行し、喫緊に更新工事が必要な設備も増え始めている。
　今後は経営強化プランの実行により経営改善に努めるとともに、計画的な施設更新を行い、安定的で継続性のある病院事業を運営していく必要がある。</t>
    <rPh sb="66" eb="67">
      <t>オ</t>
    </rPh>
    <rPh sb="68" eb="69">
      <t>コ</t>
    </rPh>
    <rPh sb="103" eb="105">
      <t>キンネン</t>
    </rPh>
    <phoneticPr fontId="5"/>
  </si>
  <si>
    <t>　施設全体の老朽化度合を示す①有形固定資産減価償却率及び②器械備品減価償却率が、類似団体と比較して高いことから、更新サイクルを分析し、計画的な更新を行っていく必要がある。
　また、③１床当たり有形固定資産も類似団体と比較して高い要因として、診療体制の充実に伴う増築及び高額医療機器の購入等が影響しているが、今後の更新時には、計画的な更新に併せて費用対効果や必要投資であるかの判断も行うことが重要となっている。
　なお、現預金が枯渇する危機に直面しているため、必要な更新費用を捻出できるよう、経営改善に努め内部留保資金を蓄えることが必要である。</t>
    <rPh sb="195" eb="197">
      <t>ジュウヨウ</t>
    </rPh>
    <rPh sb="209" eb="212">
      <t>ゲンヨキン</t>
    </rPh>
    <rPh sb="213" eb="215">
      <t>コカツ</t>
    </rPh>
    <rPh sb="217" eb="219">
      <t>キキ</t>
    </rPh>
    <rPh sb="220" eb="222">
      <t>チョクメン</t>
    </rPh>
    <rPh sb="229" eb="231">
      <t>ヒツヨウ</t>
    </rPh>
    <rPh sb="232" eb="234">
      <t>コウシン</t>
    </rPh>
    <rPh sb="234" eb="236">
      <t>ヒヨウ</t>
    </rPh>
    <rPh sb="237" eb="239">
      <t>ネンシュツ</t>
    </rPh>
    <rPh sb="245" eb="247">
      <t>ケイエイ</t>
    </rPh>
    <rPh sb="247" eb="249">
      <t>カイゼン</t>
    </rPh>
    <rPh sb="250" eb="251">
      <t>ツト</t>
    </rPh>
    <rPh sb="252" eb="254">
      <t>ナイブ</t>
    </rPh>
    <rPh sb="254" eb="256">
      <t>リュウホ</t>
    </rPh>
    <rPh sb="256" eb="258">
      <t>シキン</t>
    </rPh>
    <rPh sb="259" eb="260">
      <t>タクワ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</si>
</sst>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67.8</c:v>
                </c:pt>
                <c:pt idx="1">
                  <c:v>68.7</c:v>
                </c:pt>
                <c:pt idx="2">
                  <c:v>64.599999999999994</c:v>
                </c:pt>
                <c:pt idx="3">
                  <c:v>67.3</c:v>
                </c:pt>
                <c:pt idx="4">
                  <c:v>71.400000000000006</c:v>
                </c:pt>
              </c:numCache>
            </c:numRef>
          </c:val>
          <c:extLst>
            <c:ext xmlns:c16="http://schemas.microsoft.com/office/drawing/2014/chart" uri="{C3380CC4-5D6E-409C-BE32-E72D297353CC}">
              <c16:uniqueId val="{00000000-9374-4AF8-9620-C534508F08F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9374-4AF8-9620-C534508F08F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17618</c:v>
                </c:pt>
                <c:pt idx="1">
                  <c:v>17727</c:v>
                </c:pt>
                <c:pt idx="2">
                  <c:v>18939</c:v>
                </c:pt>
                <c:pt idx="3">
                  <c:v>18743</c:v>
                </c:pt>
                <c:pt idx="4">
                  <c:v>19296</c:v>
                </c:pt>
              </c:numCache>
            </c:numRef>
          </c:val>
          <c:extLst>
            <c:ext xmlns:c16="http://schemas.microsoft.com/office/drawing/2014/chart" uri="{C3380CC4-5D6E-409C-BE32-E72D297353CC}">
              <c16:uniqueId val="{00000000-3E2B-4ABC-A179-A74C024A7C8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3E2B-4ABC-A179-A74C024A7C8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67887</c:v>
                </c:pt>
                <c:pt idx="1">
                  <c:v>68556</c:v>
                </c:pt>
                <c:pt idx="2">
                  <c:v>74692</c:v>
                </c:pt>
                <c:pt idx="3">
                  <c:v>71812</c:v>
                </c:pt>
                <c:pt idx="4">
                  <c:v>69890</c:v>
                </c:pt>
              </c:numCache>
            </c:numRef>
          </c:val>
          <c:extLst>
            <c:ext xmlns:c16="http://schemas.microsoft.com/office/drawing/2014/chart" uri="{C3380CC4-5D6E-409C-BE32-E72D297353CC}">
              <c16:uniqueId val="{00000000-CD52-452F-8227-D400B7BBBE1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CD52-452F-8227-D400B7BBBE1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25.5</c:v>
                </c:pt>
                <c:pt idx="1">
                  <c:v>9.3000000000000007</c:v>
                </c:pt>
                <c:pt idx="2">
                  <c:v>0</c:v>
                </c:pt>
                <c:pt idx="3">
                  <c:v>5.5</c:v>
                </c:pt>
                <c:pt idx="4">
                  <c:v>15.9</c:v>
                </c:pt>
              </c:numCache>
            </c:numRef>
          </c:val>
          <c:extLst>
            <c:ext xmlns:c16="http://schemas.microsoft.com/office/drawing/2014/chart" uri="{C3380CC4-5D6E-409C-BE32-E72D297353CC}">
              <c16:uniqueId val="{00000000-7337-4AB7-AB08-2A61352637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7337-4AB7-AB08-2A61352637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83.4</c:v>
                </c:pt>
                <c:pt idx="1">
                  <c:v>83.3</c:v>
                </c:pt>
                <c:pt idx="2">
                  <c:v>84.6</c:v>
                </c:pt>
                <c:pt idx="3">
                  <c:v>83.3</c:v>
                </c:pt>
                <c:pt idx="4">
                  <c:v>82.5</c:v>
                </c:pt>
              </c:numCache>
            </c:numRef>
          </c:val>
          <c:extLst>
            <c:ext xmlns:c16="http://schemas.microsoft.com/office/drawing/2014/chart" uri="{C3380CC4-5D6E-409C-BE32-E72D297353CC}">
              <c16:uniqueId val="{00000000-3FB5-461A-A654-F22E70D7678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3FB5-461A-A654-F22E70D7678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c:v>
                </c:pt>
                <c:pt idx="1">
                  <c:v>88.6</c:v>
                </c:pt>
                <c:pt idx="2">
                  <c:v>89</c:v>
                </c:pt>
                <c:pt idx="3">
                  <c:v>87.5</c:v>
                </c:pt>
                <c:pt idx="4">
                  <c:v>86.3</c:v>
                </c:pt>
              </c:numCache>
            </c:numRef>
          </c:val>
          <c:extLst>
            <c:ext xmlns:c16="http://schemas.microsoft.com/office/drawing/2014/chart" uri="{C3380CC4-5D6E-409C-BE32-E72D297353CC}">
              <c16:uniqueId val="{00000000-8A51-4DA0-8EAE-8373092518B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8A51-4DA0-8EAE-8373092518B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111.5</c:v>
                </c:pt>
                <c:pt idx="1">
                  <c:v>113.1</c:v>
                </c:pt>
                <c:pt idx="2">
                  <c:v>109.4</c:v>
                </c:pt>
                <c:pt idx="3">
                  <c:v>95.7</c:v>
                </c:pt>
                <c:pt idx="4">
                  <c:v>91.4</c:v>
                </c:pt>
              </c:numCache>
            </c:numRef>
          </c:val>
          <c:extLst>
            <c:ext xmlns:c16="http://schemas.microsoft.com/office/drawing/2014/chart" uri="{C3380CC4-5D6E-409C-BE32-E72D297353CC}">
              <c16:uniqueId val="{00000000-3DD9-4D3D-8FEB-EB1A001D6DF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3DD9-4D3D-8FEB-EB1A001D6DF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60.1</c:v>
                </c:pt>
                <c:pt idx="1">
                  <c:v>63.1</c:v>
                </c:pt>
                <c:pt idx="2">
                  <c:v>62</c:v>
                </c:pt>
                <c:pt idx="3">
                  <c:v>64.7</c:v>
                </c:pt>
                <c:pt idx="4">
                  <c:v>65.8</c:v>
                </c:pt>
              </c:numCache>
            </c:numRef>
          </c:val>
          <c:extLst>
            <c:ext xmlns:c16="http://schemas.microsoft.com/office/drawing/2014/chart" uri="{C3380CC4-5D6E-409C-BE32-E72D297353CC}">
              <c16:uniqueId val="{00000000-852A-4ED3-98F0-31DBB7E0A84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852A-4ED3-98F0-31DBB7E0A84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82.9</c:v>
                </c:pt>
                <c:pt idx="1">
                  <c:v>84.1</c:v>
                </c:pt>
                <c:pt idx="2">
                  <c:v>78.900000000000006</c:v>
                </c:pt>
                <c:pt idx="3">
                  <c:v>79.900000000000006</c:v>
                </c:pt>
                <c:pt idx="4">
                  <c:v>81</c:v>
                </c:pt>
              </c:numCache>
            </c:numRef>
          </c:val>
          <c:extLst>
            <c:ext xmlns:c16="http://schemas.microsoft.com/office/drawing/2014/chart" uri="{C3380CC4-5D6E-409C-BE32-E72D297353CC}">
              <c16:uniqueId val="{00000000-9D57-40BC-A20B-7882C6C5316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9D57-40BC-A20B-7882C6C5316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61184003</c:v>
                </c:pt>
                <c:pt idx="1">
                  <c:v>61287597</c:v>
                </c:pt>
                <c:pt idx="2">
                  <c:v>62304453</c:v>
                </c:pt>
                <c:pt idx="3">
                  <c:v>62516797</c:v>
                </c:pt>
                <c:pt idx="4">
                  <c:v>60269376</c:v>
                </c:pt>
              </c:numCache>
            </c:numRef>
          </c:val>
          <c:extLst>
            <c:ext xmlns:c16="http://schemas.microsoft.com/office/drawing/2014/chart" uri="{C3380CC4-5D6E-409C-BE32-E72D297353CC}">
              <c16:uniqueId val="{00000000-1395-4FDA-B8AD-4E154E13517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1395-4FDA-B8AD-4E154E13517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23.8</c:v>
                </c:pt>
                <c:pt idx="1">
                  <c:v>25</c:v>
                </c:pt>
                <c:pt idx="2">
                  <c:v>26.3</c:v>
                </c:pt>
                <c:pt idx="3">
                  <c:v>26.1</c:v>
                </c:pt>
                <c:pt idx="4">
                  <c:v>25.4</c:v>
                </c:pt>
              </c:numCache>
            </c:numRef>
          </c:val>
          <c:extLst>
            <c:ext xmlns:c16="http://schemas.microsoft.com/office/drawing/2014/chart" uri="{C3380CC4-5D6E-409C-BE32-E72D297353CC}">
              <c16:uniqueId val="{00000000-A64B-40ED-80AF-715E7D57042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A64B-40ED-80AF-715E7D57042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55</c:v>
                </c:pt>
                <c:pt idx="1">
                  <c:v>54.2</c:v>
                </c:pt>
                <c:pt idx="2">
                  <c:v>53</c:v>
                </c:pt>
                <c:pt idx="3">
                  <c:v>54.5</c:v>
                </c:pt>
                <c:pt idx="4">
                  <c:v>55.6</c:v>
                </c:pt>
              </c:numCache>
            </c:numRef>
          </c:val>
          <c:extLst>
            <c:ext xmlns:c16="http://schemas.microsoft.com/office/drawing/2014/chart" uri="{C3380CC4-5D6E-409C-BE32-E72D297353CC}">
              <c16:uniqueId val="{00000000-E4C6-48CF-953E-93FD9B96A2E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E4C6-48CF-953E-93FD9B96A2E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1" zoomScale="70" zoomScaleNormal="70"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1" t="str">
        <f>データ!H6</f>
        <v>埼玉県草加市　草加市立病院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5" t="s">
        <v>9</v>
      </c>
      <c r="NK7" s="126"/>
      <c r="NL7" s="126"/>
      <c r="NM7" s="126"/>
      <c r="NN7" s="126"/>
      <c r="NO7" s="126"/>
      <c r="NP7" s="126"/>
      <c r="NQ7" s="126"/>
      <c r="NR7" s="126"/>
      <c r="NS7" s="126"/>
      <c r="NT7" s="126"/>
      <c r="NU7" s="126"/>
      <c r="NV7" s="126"/>
      <c r="NW7" s="127"/>
      <c r="NX7" s="3"/>
    </row>
    <row r="8" spans="1:388" ht="18.75" customHeight="1">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300床以上～400床未満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学術・研究機関出身</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380</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8" t="s">
        <v>10</v>
      </c>
      <c r="NK8" s="129"/>
      <c r="NL8" s="121" t="s">
        <v>11</v>
      </c>
      <c r="NM8" s="121"/>
      <c r="NN8" s="121"/>
      <c r="NO8" s="121"/>
      <c r="NP8" s="121"/>
      <c r="NQ8" s="121"/>
      <c r="NR8" s="121"/>
      <c r="NS8" s="121"/>
      <c r="NT8" s="121"/>
      <c r="NU8" s="121"/>
      <c r="NV8" s="121"/>
      <c r="NW8" s="122"/>
      <c r="NX8" s="3"/>
    </row>
    <row r="9" spans="1:388" ht="18.75" customHeight="1">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3" t="s">
        <v>20</v>
      </c>
      <c r="NK9" s="124"/>
      <c r="NL9" s="117" t="s">
        <v>21</v>
      </c>
      <c r="NM9" s="117"/>
      <c r="NN9" s="117"/>
      <c r="NO9" s="117"/>
      <c r="NP9" s="117"/>
      <c r="NQ9" s="117"/>
      <c r="NR9" s="117"/>
      <c r="NS9" s="117"/>
      <c r="NT9" s="117"/>
      <c r="NU9" s="117"/>
      <c r="NV9" s="117"/>
      <c r="NW9" s="118"/>
      <c r="NX9" s="3"/>
    </row>
    <row r="10" spans="1:388" ht="18.75" customHeight="1">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27</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対象</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透 I 訓 ガ</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臨 災 輪</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t="str">
        <f>データ!AC6</f>
        <v>-</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t="str">
        <f>データ!AD6</f>
        <v>-</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380</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9" t="s">
        <v>22</v>
      </c>
      <c r="NK10" s="120"/>
      <c r="NL10" s="112" t="s">
        <v>23</v>
      </c>
      <c r="NM10" s="112"/>
      <c r="NN10" s="112"/>
      <c r="NO10" s="112"/>
      <c r="NP10" s="112"/>
      <c r="NQ10" s="112"/>
      <c r="NR10" s="112"/>
      <c r="NS10" s="112"/>
      <c r="NT10" s="112"/>
      <c r="NU10" s="112"/>
      <c r="NV10" s="112"/>
      <c r="NW10" s="113"/>
      <c r="NX10" s="3"/>
    </row>
    <row r="11" spans="1:388" ht="18.75" customHeight="1">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5"/>
      <c r="NJ11" s="3"/>
      <c r="NK11" s="3"/>
      <c r="NL11" s="3"/>
      <c r="NM11" s="3"/>
      <c r="NN11" s="3"/>
      <c r="NO11" s="3"/>
      <c r="NP11" s="3"/>
      <c r="NQ11" s="3"/>
      <c r="NR11" s="3"/>
      <c r="NS11" s="3"/>
      <c r="NT11" s="3"/>
      <c r="NU11" s="3"/>
      <c r="NV11" s="3"/>
      <c r="NW11" s="3"/>
      <c r="NX11" s="3"/>
    </row>
    <row r="12" spans="1:388" ht="18.75" customHeight="1">
      <c r="A12" s="2"/>
      <c r="B12" s="93">
        <f>データ!U6</f>
        <v>251992</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38431</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非該当</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非該当</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７：１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309</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309</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5"/>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5"/>
      <c r="NJ13" s="6"/>
      <c r="NK13" s="6"/>
      <c r="NL13" s="6"/>
      <c r="NM13" s="6"/>
      <c r="NN13" s="6"/>
      <c r="NO13" s="6"/>
      <c r="NP13" s="6"/>
      <c r="NQ13" s="6"/>
      <c r="NR13" s="6"/>
      <c r="NS13" s="6"/>
      <c r="NT13" s="6"/>
      <c r="NU13" s="6"/>
      <c r="NV13" s="6"/>
      <c r="NW13" s="6"/>
      <c r="NX13" s="6"/>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5"/>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97" t="s">
        <v>36</v>
      </c>
      <c r="NK16" s="98"/>
      <c r="NL16" s="98"/>
      <c r="NM16" s="98"/>
      <c r="NN16" s="99"/>
      <c r="NO16" s="100" t="s">
        <v>37</v>
      </c>
      <c r="NP16" s="101"/>
      <c r="NQ16" s="101"/>
      <c r="NR16" s="101"/>
      <c r="NS16" s="102"/>
      <c r="NT16" s="100" t="s">
        <v>38</v>
      </c>
      <c r="NU16" s="101"/>
      <c r="NV16" s="101"/>
      <c r="NW16" s="101"/>
      <c r="NX16" s="102"/>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181</v>
      </c>
      <c r="NK22" s="141"/>
      <c r="NL22" s="141"/>
      <c r="NM22" s="141"/>
      <c r="NN22" s="141"/>
      <c r="NO22" s="141"/>
      <c r="NP22" s="141"/>
      <c r="NQ22" s="141"/>
      <c r="NR22" s="141"/>
      <c r="NS22" s="141"/>
      <c r="NT22" s="141"/>
      <c r="NU22" s="141"/>
      <c r="NV22" s="141"/>
      <c r="NW22" s="141"/>
      <c r="NX22" s="142"/>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c r="A33" s="2"/>
      <c r="B33" s="14"/>
      <c r="D33" s="2"/>
      <c r="E33" s="2"/>
      <c r="F33" s="2"/>
      <c r="G33" s="65" t="s">
        <v>58</v>
      </c>
      <c r="H33" s="65"/>
      <c r="I33" s="65"/>
      <c r="J33" s="65"/>
      <c r="K33" s="65"/>
      <c r="L33" s="65"/>
      <c r="M33" s="65"/>
      <c r="N33" s="65"/>
      <c r="O33" s="65"/>
      <c r="P33" s="69">
        <f>データ!AI7</f>
        <v>111.5</v>
      </c>
      <c r="Q33" s="70"/>
      <c r="R33" s="70"/>
      <c r="S33" s="70"/>
      <c r="T33" s="70"/>
      <c r="U33" s="70"/>
      <c r="V33" s="70"/>
      <c r="W33" s="70"/>
      <c r="X33" s="70"/>
      <c r="Y33" s="70"/>
      <c r="Z33" s="70"/>
      <c r="AA33" s="70"/>
      <c r="AB33" s="70"/>
      <c r="AC33" s="70"/>
      <c r="AD33" s="71"/>
      <c r="AE33" s="69">
        <f>データ!AJ7</f>
        <v>113.1</v>
      </c>
      <c r="AF33" s="70"/>
      <c r="AG33" s="70"/>
      <c r="AH33" s="70"/>
      <c r="AI33" s="70"/>
      <c r="AJ33" s="70"/>
      <c r="AK33" s="70"/>
      <c r="AL33" s="70"/>
      <c r="AM33" s="70"/>
      <c r="AN33" s="70"/>
      <c r="AO33" s="70"/>
      <c r="AP33" s="70"/>
      <c r="AQ33" s="70"/>
      <c r="AR33" s="70"/>
      <c r="AS33" s="71"/>
      <c r="AT33" s="69">
        <f>データ!AK7</f>
        <v>109.4</v>
      </c>
      <c r="AU33" s="70"/>
      <c r="AV33" s="70"/>
      <c r="AW33" s="70"/>
      <c r="AX33" s="70"/>
      <c r="AY33" s="70"/>
      <c r="AZ33" s="70"/>
      <c r="BA33" s="70"/>
      <c r="BB33" s="70"/>
      <c r="BC33" s="70"/>
      <c r="BD33" s="70"/>
      <c r="BE33" s="70"/>
      <c r="BF33" s="70"/>
      <c r="BG33" s="70"/>
      <c r="BH33" s="71"/>
      <c r="BI33" s="69">
        <f>データ!AL7</f>
        <v>95.7</v>
      </c>
      <c r="BJ33" s="70"/>
      <c r="BK33" s="70"/>
      <c r="BL33" s="70"/>
      <c r="BM33" s="70"/>
      <c r="BN33" s="70"/>
      <c r="BO33" s="70"/>
      <c r="BP33" s="70"/>
      <c r="BQ33" s="70"/>
      <c r="BR33" s="70"/>
      <c r="BS33" s="70"/>
      <c r="BT33" s="70"/>
      <c r="BU33" s="70"/>
      <c r="BV33" s="70"/>
      <c r="BW33" s="71"/>
      <c r="BX33" s="69">
        <f>データ!AM7</f>
        <v>91.4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v>
      </c>
      <c r="DE33" s="70"/>
      <c r="DF33" s="70"/>
      <c r="DG33" s="70"/>
      <c r="DH33" s="70"/>
      <c r="DI33" s="70"/>
      <c r="DJ33" s="70"/>
      <c r="DK33" s="70"/>
      <c r="DL33" s="70"/>
      <c r="DM33" s="70"/>
      <c r="DN33" s="70"/>
      <c r="DO33" s="70"/>
      <c r="DP33" s="70"/>
      <c r="DQ33" s="70"/>
      <c r="DR33" s="71"/>
      <c r="DS33" s="69">
        <f>データ!AU7</f>
        <v>88.6</v>
      </c>
      <c r="DT33" s="70"/>
      <c r="DU33" s="70"/>
      <c r="DV33" s="70"/>
      <c r="DW33" s="70"/>
      <c r="DX33" s="70"/>
      <c r="DY33" s="70"/>
      <c r="DZ33" s="70"/>
      <c r="EA33" s="70"/>
      <c r="EB33" s="70"/>
      <c r="EC33" s="70"/>
      <c r="ED33" s="70"/>
      <c r="EE33" s="70"/>
      <c r="EF33" s="70"/>
      <c r="EG33" s="71"/>
      <c r="EH33" s="69">
        <f>データ!AV7</f>
        <v>89</v>
      </c>
      <c r="EI33" s="70"/>
      <c r="EJ33" s="70"/>
      <c r="EK33" s="70"/>
      <c r="EL33" s="70"/>
      <c r="EM33" s="70"/>
      <c r="EN33" s="70"/>
      <c r="EO33" s="70"/>
      <c r="EP33" s="70"/>
      <c r="EQ33" s="70"/>
      <c r="ER33" s="70"/>
      <c r="ES33" s="70"/>
      <c r="ET33" s="70"/>
      <c r="EU33" s="70"/>
      <c r="EV33" s="71"/>
      <c r="EW33" s="69">
        <f>データ!AW7</f>
        <v>87.5</v>
      </c>
      <c r="EX33" s="70"/>
      <c r="EY33" s="70"/>
      <c r="EZ33" s="70"/>
      <c r="FA33" s="70"/>
      <c r="FB33" s="70"/>
      <c r="FC33" s="70"/>
      <c r="FD33" s="70"/>
      <c r="FE33" s="70"/>
      <c r="FF33" s="70"/>
      <c r="FG33" s="70"/>
      <c r="FH33" s="70"/>
      <c r="FI33" s="70"/>
      <c r="FJ33" s="70"/>
      <c r="FK33" s="71"/>
      <c r="FL33" s="69">
        <f>データ!AX7</f>
        <v>86.3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83.4</v>
      </c>
      <c r="GS33" s="70"/>
      <c r="GT33" s="70"/>
      <c r="GU33" s="70"/>
      <c r="GV33" s="70"/>
      <c r="GW33" s="70"/>
      <c r="GX33" s="70"/>
      <c r="GY33" s="70"/>
      <c r="GZ33" s="70"/>
      <c r="HA33" s="70"/>
      <c r="HB33" s="70"/>
      <c r="HC33" s="70"/>
      <c r="HD33" s="70"/>
      <c r="HE33" s="70"/>
      <c r="HF33" s="71"/>
      <c r="HG33" s="69">
        <f>データ!BF7</f>
        <v>83.3</v>
      </c>
      <c r="HH33" s="70"/>
      <c r="HI33" s="70"/>
      <c r="HJ33" s="70"/>
      <c r="HK33" s="70"/>
      <c r="HL33" s="70"/>
      <c r="HM33" s="70"/>
      <c r="HN33" s="70"/>
      <c r="HO33" s="70"/>
      <c r="HP33" s="70"/>
      <c r="HQ33" s="70"/>
      <c r="HR33" s="70"/>
      <c r="HS33" s="70"/>
      <c r="HT33" s="70"/>
      <c r="HU33" s="71"/>
      <c r="HV33" s="69">
        <f>データ!BG7</f>
        <v>84.6</v>
      </c>
      <c r="HW33" s="70"/>
      <c r="HX33" s="70"/>
      <c r="HY33" s="70"/>
      <c r="HZ33" s="70"/>
      <c r="IA33" s="70"/>
      <c r="IB33" s="70"/>
      <c r="IC33" s="70"/>
      <c r="ID33" s="70"/>
      <c r="IE33" s="70"/>
      <c r="IF33" s="70"/>
      <c r="IG33" s="70"/>
      <c r="IH33" s="70"/>
      <c r="II33" s="70"/>
      <c r="IJ33" s="71"/>
      <c r="IK33" s="69">
        <f>データ!BH7</f>
        <v>83.3</v>
      </c>
      <c r="IL33" s="70"/>
      <c r="IM33" s="70"/>
      <c r="IN33" s="70"/>
      <c r="IO33" s="70"/>
      <c r="IP33" s="70"/>
      <c r="IQ33" s="70"/>
      <c r="IR33" s="70"/>
      <c r="IS33" s="70"/>
      <c r="IT33" s="70"/>
      <c r="IU33" s="70"/>
      <c r="IV33" s="70"/>
      <c r="IW33" s="70"/>
      <c r="IX33" s="70"/>
      <c r="IY33" s="71"/>
      <c r="IZ33" s="69">
        <f>データ!BI7</f>
        <v>82.5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67.8</v>
      </c>
      <c r="KG33" s="70"/>
      <c r="KH33" s="70"/>
      <c r="KI33" s="70"/>
      <c r="KJ33" s="70"/>
      <c r="KK33" s="70"/>
      <c r="KL33" s="70"/>
      <c r="KM33" s="70"/>
      <c r="KN33" s="70"/>
      <c r="KO33" s="70"/>
      <c r="KP33" s="70"/>
      <c r="KQ33" s="70"/>
      <c r="KR33" s="70"/>
      <c r="KS33" s="70"/>
      <c r="KT33" s="71"/>
      <c r="KU33" s="69">
        <f>データ!BQ7</f>
        <v>68.7</v>
      </c>
      <c r="KV33" s="70"/>
      <c r="KW33" s="70"/>
      <c r="KX33" s="70"/>
      <c r="KY33" s="70"/>
      <c r="KZ33" s="70"/>
      <c r="LA33" s="70"/>
      <c r="LB33" s="70"/>
      <c r="LC33" s="70"/>
      <c r="LD33" s="70"/>
      <c r="LE33" s="70"/>
      <c r="LF33" s="70"/>
      <c r="LG33" s="70"/>
      <c r="LH33" s="70"/>
      <c r="LI33" s="71"/>
      <c r="LJ33" s="69">
        <f>データ!BR7</f>
        <v>64.599999999999994</v>
      </c>
      <c r="LK33" s="70"/>
      <c r="LL33" s="70"/>
      <c r="LM33" s="70"/>
      <c r="LN33" s="70"/>
      <c r="LO33" s="70"/>
      <c r="LP33" s="70"/>
      <c r="LQ33" s="70"/>
      <c r="LR33" s="70"/>
      <c r="LS33" s="70"/>
      <c r="LT33" s="70"/>
      <c r="LU33" s="70"/>
      <c r="LV33" s="70"/>
      <c r="LW33" s="70"/>
      <c r="LX33" s="71"/>
      <c r="LY33" s="69">
        <f>データ!BS7</f>
        <v>67.3</v>
      </c>
      <c r="LZ33" s="70"/>
      <c r="MA33" s="70"/>
      <c r="MB33" s="70"/>
      <c r="MC33" s="70"/>
      <c r="MD33" s="70"/>
      <c r="ME33" s="70"/>
      <c r="MF33" s="70"/>
      <c r="MG33" s="70"/>
      <c r="MH33" s="70"/>
      <c r="MI33" s="70"/>
      <c r="MJ33" s="70"/>
      <c r="MK33" s="70"/>
      <c r="ML33" s="70"/>
      <c r="MM33" s="71"/>
      <c r="MN33" s="69">
        <f>データ!BT7</f>
        <v>71.400000000000006</v>
      </c>
      <c r="MO33" s="70"/>
      <c r="MP33" s="70"/>
      <c r="MQ33" s="70"/>
      <c r="MR33" s="70"/>
      <c r="MS33" s="70"/>
      <c r="MT33" s="70"/>
      <c r="MU33" s="70"/>
      <c r="MV33" s="70"/>
      <c r="MW33" s="70"/>
      <c r="MX33" s="70"/>
      <c r="MY33" s="70"/>
      <c r="MZ33" s="70"/>
      <c r="NA33" s="70"/>
      <c r="NB33" s="7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182</v>
      </c>
      <c r="NK39" s="149"/>
      <c r="NL39" s="149"/>
      <c r="NM39" s="149"/>
      <c r="NN39" s="149"/>
      <c r="NO39" s="149"/>
      <c r="NP39" s="149"/>
      <c r="NQ39" s="149"/>
      <c r="NR39" s="149"/>
      <c r="NS39" s="149"/>
      <c r="NT39" s="149"/>
      <c r="NU39" s="149"/>
      <c r="NV39" s="149"/>
      <c r="NW39" s="149"/>
      <c r="NX39" s="145"/>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9"/>
      <c r="NL40" s="149"/>
      <c r="NM40" s="149"/>
      <c r="NN40" s="149"/>
      <c r="NO40" s="149"/>
      <c r="NP40" s="149"/>
      <c r="NQ40" s="149"/>
      <c r="NR40" s="149"/>
      <c r="NS40" s="149"/>
      <c r="NT40" s="149"/>
      <c r="NU40" s="149"/>
      <c r="NV40" s="149"/>
      <c r="NW40" s="149"/>
      <c r="NX40" s="145"/>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9"/>
      <c r="NL41" s="149"/>
      <c r="NM41" s="149"/>
      <c r="NN41" s="149"/>
      <c r="NO41" s="149"/>
      <c r="NP41" s="149"/>
      <c r="NQ41" s="149"/>
      <c r="NR41" s="149"/>
      <c r="NS41" s="149"/>
      <c r="NT41" s="149"/>
      <c r="NU41" s="149"/>
      <c r="NV41" s="149"/>
      <c r="NW41" s="149"/>
      <c r="NX41" s="145"/>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9"/>
      <c r="NL42" s="149"/>
      <c r="NM42" s="149"/>
      <c r="NN42" s="149"/>
      <c r="NO42" s="149"/>
      <c r="NP42" s="149"/>
      <c r="NQ42" s="149"/>
      <c r="NR42" s="149"/>
      <c r="NS42" s="149"/>
      <c r="NT42" s="149"/>
      <c r="NU42" s="149"/>
      <c r="NV42" s="149"/>
      <c r="NW42" s="149"/>
      <c r="NX42" s="145"/>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9"/>
      <c r="NL43" s="149"/>
      <c r="NM43" s="149"/>
      <c r="NN43" s="149"/>
      <c r="NO43" s="149"/>
      <c r="NP43" s="149"/>
      <c r="NQ43" s="149"/>
      <c r="NR43" s="149"/>
      <c r="NS43" s="149"/>
      <c r="NT43" s="149"/>
      <c r="NU43" s="149"/>
      <c r="NV43" s="149"/>
      <c r="NW43" s="149"/>
      <c r="NX43" s="145"/>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9"/>
      <c r="NL44" s="149"/>
      <c r="NM44" s="149"/>
      <c r="NN44" s="149"/>
      <c r="NO44" s="149"/>
      <c r="NP44" s="149"/>
      <c r="NQ44" s="149"/>
      <c r="NR44" s="149"/>
      <c r="NS44" s="149"/>
      <c r="NT44" s="149"/>
      <c r="NU44" s="149"/>
      <c r="NV44" s="149"/>
      <c r="NW44" s="149"/>
      <c r="NX44" s="145"/>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9"/>
      <c r="NL45" s="149"/>
      <c r="NM45" s="149"/>
      <c r="NN45" s="149"/>
      <c r="NO45" s="149"/>
      <c r="NP45" s="149"/>
      <c r="NQ45" s="149"/>
      <c r="NR45" s="149"/>
      <c r="NS45" s="149"/>
      <c r="NT45" s="149"/>
      <c r="NU45" s="149"/>
      <c r="NV45" s="149"/>
      <c r="NW45" s="149"/>
      <c r="NX45" s="145"/>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9"/>
      <c r="NL46" s="149"/>
      <c r="NM46" s="149"/>
      <c r="NN46" s="149"/>
      <c r="NO46" s="149"/>
      <c r="NP46" s="149"/>
      <c r="NQ46" s="149"/>
      <c r="NR46" s="149"/>
      <c r="NS46" s="149"/>
      <c r="NT46" s="149"/>
      <c r="NU46" s="149"/>
      <c r="NV46" s="149"/>
      <c r="NW46" s="149"/>
      <c r="NX46" s="145"/>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9"/>
      <c r="NL47" s="149"/>
      <c r="NM47" s="149"/>
      <c r="NN47" s="149"/>
      <c r="NO47" s="149"/>
      <c r="NP47" s="149"/>
      <c r="NQ47" s="149"/>
      <c r="NR47" s="149"/>
      <c r="NS47" s="149"/>
      <c r="NT47" s="149"/>
      <c r="NU47" s="149"/>
      <c r="NV47" s="149"/>
      <c r="NW47" s="149"/>
      <c r="NX47" s="145"/>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9"/>
      <c r="NL48" s="149"/>
      <c r="NM48" s="149"/>
      <c r="NN48" s="149"/>
      <c r="NO48" s="149"/>
      <c r="NP48" s="149"/>
      <c r="NQ48" s="149"/>
      <c r="NR48" s="149"/>
      <c r="NS48" s="149"/>
      <c r="NT48" s="149"/>
      <c r="NU48" s="149"/>
      <c r="NV48" s="149"/>
      <c r="NW48" s="149"/>
      <c r="NX48" s="145"/>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9"/>
      <c r="NL49" s="149"/>
      <c r="NM49" s="149"/>
      <c r="NN49" s="149"/>
      <c r="NO49" s="149"/>
      <c r="NP49" s="149"/>
      <c r="NQ49" s="149"/>
      <c r="NR49" s="149"/>
      <c r="NS49" s="149"/>
      <c r="NT49" s="149"/>
      <c r="NU49" s="149"/>
      <c r="NV49" s="149"/>
      <c r="NW49" s="149"/>
      <c r="NX49" s="145"/>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9"/>
      <c r="NL50" s="149"/>
      <c r="NM50" s="149"/>
      <c r="NN50" s="149"/>
      <c r="NO50" s="149"/>
      <c r="NP50" s="149"/>
      <c r="NQ50" s="149"/>
      <c r="NR50" s="149"/>
      <c r="NS50" s="149"/>
      <c r="NT50" s="149"/>
      <c r="NU50" s="149"/>
      <c r="NV50" s="149"/>
      <c r="NW50" s="149"/>
      <c r="NX50" s="145"/>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3" t="s">
        <v>184</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65" t="s">
        <v>58</v>
      </c>
      <c r="H55" s="65"/>
      <c r="I55" s="65"/>
      <c r="J55" s="65"/>
      <c r="K55" s="65"/>
      <c r="L55" s="65"/>
      <c r="M55" s="65"/>
      <c r="N55" s="65"/>
      <c r="O55" s="65"/>
      <c r="P55" s="66">
        <f>データ!CA7</f>
        <v>67887</v>
      </c>
      <c r="Q55" s="67"/>
      <c r="R55" s="67"/>
      <c r="S55" s="67"/>
      <c r="T55" s="67"/>
      <c r="U55" s="67"/>
      <c r="V55" s="67"/>
      <c r="W55" s="67"/>
      <c r="X55" s="67"/>
      <c r="Y55" s="67"/>
      <c r="Z55" s="67"/>
      <c r="AA55" s="67"/>
      <c r="AB55" s="67"/>
      <c r="AC55" s="67"/>
      <c r="AD55" s="68"/>
      <c r="AE55" s="66">
        <f>データ!CB7</f>
        <v>68556</v>
      </c>
      <c r="AF55" s="67"/>
      <c r="AG55" s="67"/>
      <c r="AH55" s="67"/>
      <c r="AI55" s="67"/>
      <c r="AJ55" s="67"/>
      <c r="AK55" s="67"/>
      <c r="AL55" s="67"/>
      <c r="AM55" s="67"/>
      <c r="AN55" s="67"/>
      <c r="AO55" s="67"/>
      <c r="AP55" s="67"/>
      <c r="AQ55" s="67"/>
      <c r="AR55" s="67"/>
      <c r="AS55" s="68"/>
      <c r="AT55" s="66">
        <f>データ!CC7</f>
        <v>74692</v>
      </c>
      <c r="AU55" s="67"/>
      <c r="AV55" s="67"/>
      <c r="AW55" s="67"/>
      <c r="AX55" s="67"/>
      <c r="AY55" s="67"/>
      <c r="AZ55" s="67"/>
      <c r="BA55" s="67"/>
      <c r="BB55" s="67"/>
      <c r="BC55" s="67"/>
      <c r="BD55" s="67"/>
      <c r="BE55" s="67"/>
      <c r="BF55" s="67"/>
      <c r="BG55" s="67"/>
      <c r="BH55" s="68"/>
      <c r="BI55" s="66">
        <f>データ!CD7</f>
        <v>71812</v>
      </c>
      <c r="BJ55" s="67"/>
      <c r="BK55" s="67"/>
      <c r="BL55" s="67"/>
      <c r="BM55" s="67"/>
      <c r="BN55" s="67"/>
      <c r="BO55" s="67"/>
      <c r="BP55" s="67"/>
      <c r="BQ55" s="67"/>
      <c r="BR55" s="67"/>
      <c r="BS55" s="67"/>
      <c r="BT55" s="67"/>
      <c r="BU55" s="67"/>
      <c r="BV55" s="67"/>
      <c r="BW55" s="68"/>
      <c r="BX55" s="66">
        <f>データ!CE7</f>
        <v>69890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17618</v>
      </c>
      <c r="DE55" s="67"/>
      <c r="DF55" s="67"/>
      <c r="DG55" s="67"/>
      <c r="DH55" s="67"/>
      <c r="DI55" s="67"/>
      <c r="DJ55" s="67"/>
      <c r="DK55" s="67"/>
      <c r="DL55" s="67"/>
      <c r="DM55" s="67"/>
      <c r="DN55" s="67"/>
      <c r="DO55" s="67"/>
      <c r="DP55" s="67"/>
      <c r="DQ55" s="67"/>
      <c r="DR55" s="68"/>
      <c r="DS55" s="66">
        <f>データ!CM7</f>
        <v>17727</v>
      </c>
      <c r="DT55" s="67"/>
      <c r="DU55" s="67"/>
      <c r="DV55" s="67"/>
      <c r="DW55" s="67"/>
      <c r="DX55" s="67"/>
      <c r="DY55" s="67"/>
      <c r="DZ55" s="67"/>
      <c r="EA55" s="67"/>
      <c r="EB55" s="67"/>
      <c r="EC55" s="67"/>
      <c r="ED55" s="67"/>
      <c r="EE55" s="67"/>
      <c r="EF55" s="67"/>
      <c r="EG55" s="68"/>
      <c r="EH55" s="66">
        <f>データ!CN7</f>
        <v>18939</v>
      </c>
      <c r="EI55" s="67"/>
      <c r="EJ55" s="67"/>
      <c r="EK55" s="67"/>
      <c r="EL55" s="67"/>
      <c r="EM55" s="67"/>
      <c r="EN55" s="67"/>
      <c r="EO55" s="67"/>
      <c r="EP55" s="67"/>
      <c r="EQ55" s="67"/>
      <c r="ER55" s="67"/>
      <c r="ES55" s="67"/>
      <c r="ET55" s="67"/>
      <c r="EU55" s="67"/>
      <c r="EV55" s="68"/>
      <c r="EW55" s="66">
        <f>データ!CO7</f>
        <v>18743</v>
      </c>
      <c r="EX55" s="67"/>
      <c r="EY55" s="67"/>
      <c r="EZ55" s="67"/>
      <c r="FA55" s="67"/>
      <c r="FB55" s="67"/>
      <c r="FC55" s="67"/>
      <c r="FD55" s="67"/>
      <c r="FE55" s="67"/>
      <c r="FF55" s="67"/>
      <c r="FG55" s="67"/>
      <c r="FH55" s="67"/>
      <c r="FI55" s="67"/>
      <c r="FJ55" s="67"/>
      <c r="FK55" s="68"/>
      <c r="FL55" s="66">
        <f>データ!CP7</f>
        <v>19296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55</v>
      </c>
      <c r="GS55" s="70"/>
      <c r="GT55" s="70"/>
      <c r="GU55" s="70"/>
      <c r="GV55" s="70"/>
      <c r="GW55" s="70"/>
      <c r="GX55" s="70"/>
      <c r="GY55" s="70"/>
      <c r="GZ55" s="70"/>
      <c r="HA55" s="70"/>
      <c r="HB55" s="70"/>
      <c r="HC55" s="70"/>
      <c r="HD55" s="70"/>
      <c r="HE55" s="70"/>
      <c r="HF55" s="71"/>
      <c r="HG55" s="69">
        <f>データ!CX7</f>
        <v>54.2</v>
      </c>
      <c r="HH55" s="70"/>
      <c r="HI55" s="70"/>
      <c r="HJ55" s="70"/>
      <c r="HK55" s="70"/>
      <c r="HL55" s="70"/>
      <c r="HM55" s="70"/>
      <c r="HN55" s="70"/>
      <c r="HO55" s="70"/>
      <c r="HP55" s="70"/>
      <c r="HQ55" s="70"/>
      <c r="HR55" s="70"/>
      <c r="HS55" s="70"/>
      <c r="HT55" s="70"/>
      <c r="HU55" s="71"/>
      <c r="HV55" s="69">
        <f>データ!CY7</f>
        <v>53</v>
      </c>
      <c r="HW55" s="70"/>
      <c r="HX55" s="70"/>
      <c r="HY55" s="70"/>
      <c r="HZ55" s="70"/>
      <c r="IA55" s="70"/>
      <c r="IB55" s="70"/>
      <c r="IC55" s="70"/>
      <c r="ID55" s="70"/>
      <c r="IE55" s="70"/>
      <c r="IF55" s="70"/>
      <c r="IG55" s="70"/>
      <c r="IH55" s="70"/>
      <c r="II55" s="70"/>
      <c r="IJ55" s="71"/>
      <c r="IK55" s="69">
        <f>データ!CZ7</f>
        <v>54.5</v>
      </c>
      <c r="IL55" s="70"/>
      <c r="IM55" s="70"/>
      <c r="IN55" s="70"/>
      <c r="IO55" s="70"/>
      <c r="IP55" s="70"/>
      <c r="IQ55" s="70"/>
      <c r="IR55" s="70"/>
      <c r="IS55" s="70"/>
      <c r="IT55" s="70"/>
      <c r="IU55" s="70"/>
      <c r="IV55" s="70"/>
      <c r="IW55" s="70"/>
      <c r="IX55" s="70"/>
      <c r="IY55" s="71"/>
      <c r="IZ55" s="69">
        <f>データ!DA7</f>
        <v>55.6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23.8</v>
      </c>
      <c r="KG55" s="70"/>
      <c r="KH55" s="70"/>
      <c r="KI55" s="70"/>
      <c r="KJ55" s="70"/>
      <c r="KK55" s="70"/>
      <c r="KL55" s="70"/>
      <c r="KM55" s="70"/>
      <c r="KN55" s="70"/>
      <c r="KO55" s="70"/>
      <c r="KP55" s="70"/>
      <c r="KQ55" s="70"/>
      <c r="KR55" s="70"/>
      <c r="KS55" s="70"/>
      <c r="KT55" s="71"/>
      <c r="KU55" s="69">
        <f>データ!DI7</f>
        <v>25</v>
      </c>
      <c r="KV55" s="70"/>
      <c r="KW55" s="70"/>
      <c r="KX55" s="70"/>
      <c r="KY55" s="70"/>
      <c r="KZ55" s="70"/>
      <c r="LA55" s="70"/>
      <c r="LB55" s="70"/>
      <c r="LC55" s="70"/>
      <c r="LD55" s="70"/>
      <c r="LE55" s="70"/>
      <c r="LF55" s="70"/>
      <c r="LG55" s="70"/>
      <c r="LH55" s="70"/>
      <c r="LI55" s="71"/>
      <c r="LJ55" s="69">
        <f>データ!DJ7</f>
        <v>26.3</v>
      </c>
      <c r="LK55" s="70"/>
      <c r="LL55" s="70"/>
      <c r="LM55" s="70"/>
      <c r="LN55" s="70"/>
      <c r="LO55" s="70"/>
      <c r="LP55" s="70"/>
      <c r="LQ55" s="70"/>
      <c r="LR55" s="70"/>
      <c r="LS55" s="70"/>
      <c r="LT55" s="70"/>
      <c r="LU55" s="70"/>
      <c r="LV55" s="70"/>
      <c r="LW55" s="70"/>
      <c r="LX55" s="71"/>
      <c r="LY55" s="69">
        <f>データ!DK7</f>
        <v>26.1</v>
      </c>
      <c r="LZ55" s="70"/>
      <c r="MA55" s="70"/>
      <c r="MB55" s="70"/>
      <c r="MC55" s="70"/>
      <c r="MD55" s="70"/>
      <c r="ME55" s="70"/>
      <c r="MF55" s="70"/>
      <c r="MG55" s="70"/>
      <c r="MH55" s="70"/>
      <c r="MI55" s="70"/>
      <c r="MJ55" s="70"/>
      <c r="MK55" s="70"/>
      <c r="ML55" s="70"/>
      <c r="MM55" s="71"/>
      <c r="MN55" s="69">
        <f>データ!DL7</f>
        <v>25.4</v>
      </c>
      <c r="MO55" s="70"/>
      <c r="MP55" s="70"/>
      <c r="MQ55" s="70"/>
      <c r="MR55" s="70"/>
      <c r="MS55" s="70"/>
      <c r="MT55" s="70"/>
      <c r="MU55" s="70"/>
      <c r="MV55" s="70"/>
      <c r="MW55" s="70"/>
      <c r="MX55" s="70"/>
      <c r="MY55" s="70"/>
      <c r="MZ55" s="70"/>
      <c r="NA55" s="70"/>
      <c r="NB55" s="7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0" t="s">
        <v>183</v>
      </c>
      <c r="NK70" s="151"/>
      <c r="NL70" s="151"/>
      <c r="NM70" s="151"/>
      <c r="NN70" s="151"/>
      <c r="NO70" s="151"/>
      <c r="NP70" s="151"/>
      <c r="NQ70" s="151"/>
      <c r="NR70" s="151"/>
      <c r="NS70" s="151"/>
      <c r="NT70" s="151"/>
      <c r="NU70" s="151"/>
      <c r="NV70" s="151"/>
      <c r="NW70" s="151"/>
      <c r="NX70" s="15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0"/>
      <c r="NK71" s="151"/>
      <c r="NL71" s="151"/>
      <c r="NM71" s="151"/>
      <c r="NN71" s="151"/>
      <c r="NO71" s="151"/>
      <c r="NP71" s="151"/>
      <c r="NQ71" s="151"/>
      <c r="NR71" s="151"/>
      <c r="NS71" s="151"/>
      <c r="NT71" s="151"/>
      <c r="NU71" s="151"/>
      <c r="NV71" s="151"/>
      <c r="NW71" s="151"/>
      <c r="NX71" s="15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0"/>
      <c r="NK72" s="151"/>
      <c r="NL72" s="151"/>
      <c r="NM72" s="151"/>
      <c r="NN72" s="151"/>
      <c r="NO72" s="151"/>
      <c r="NP72" s="151"/>
      <c r="NQ72" s="151"/>
      <c r="NR72" s="151"/>
      <c r="NS72" s="151"/>
      <c r="NT72" s="151"/>
      <c r="NU72" s="151"/>
      <c r="NV72" s="151"/>
      <c r="NW72" s="151"/>
      <c r="NX72" s="15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0"/>
      <c r="NK73" s="151"/>
      <c r="NL73" s="151"/>
      <c r="NM73" s="151"/>
      <c r="NN73" s="151"/>
      <c r="NO73" s="151"/>
      <c r="NP73" s="151"/>
      <c r="NQ73" s="151"/>
      <c r="NR73" s="151"/>
      <c r="NS73" s="151"/>
      <c r="NT73" s="151"/>
      <c r="NU73" s="151"/>
      <c r="NV73" s="151"/>
      <c r="NW73" s="151"/>
      <c r="NX73" s="15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0"/>
      <c r="NK74" s="151"/>
      <c r="NL74" s="151"/>
      <c r="NM74" s="151"/>
      <c r="NN74" s="151"/>
      <c r="NO74" s="151"/>
      <c r="NP74" s="151"/>
      <c r="NQ74" s="151"/>
      <c r="NR74" s="151"/>
      <c r="NS74" s="151"/>
      <c r="NT74" s="151"/>
      <c r="NU74" s="151"/>
      <c r="NV74" s="151"/>
      <c r="NW74" s="151"/>
      <c r="NX74" s="15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0"/>
      <c r="NK75" s="151"/>
      <c r="NL75" s="151"/>
      <c r="NM75" s="151"/>
      <c r="NN75" s="151"/>
      <c r="NO75" s="151"/>
      <c r="NP75" s="151"/>
      <c r="NQ75" s="151"/>
      <c r="NR75" s="151"/>
      <c r="NS75" s="151"/>
      <c r="NT75" s="151"/>
      <c r="NU75" s="151"/>
      <c r="NV75" s="151"/>
      <c r="NW75" s="151"/>
      <c r="NX75" s="15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0"/>
      <c r="NK76" s="151"/>
      <c r="NL76" s="151"/>
      <c r="NM76" s="151"/>
      <c r="NN76" s="151"/>
      <c r="NO76" s="151"/>
      <c r="NP76" s="151"/>
      <c r="NQ76" s="151"/>
      <c r="NR76" s="151"/>
      <c r="NS76" s="151"/>
      <c r="NT76" s="151"/>
      <c r="NU76" s="151"/>
      <c r="NV76" s="151"/>
      <c r="NW76" s="151"/>
      <c r="NX76" s="15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0"/>
      <c r="NK77" s="151"/>
      <c r="NL77" s="151"/>
      <c r="NM77" s="151"/>
      <c r="NN77" s="151"/>
      <c r="NO77" s="151"/>
      <c r="NP77" s="151"/>
      <c r="NQ77" s="151"/>
      <c r="NR77" s="151"/>
      <c r="NS77" s="151"/>
      <c r="NT77" s="151"/>
      <c r="NU77" s="151"/>
      <c r="NV77" s="151"/>
      <c r="NW77" s="151"/>
      <c r="NX77" s="152"/>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50"/>
      <c r="NK78" s="151"/>
      <c r="NL78" s="151"/>
      <c r="NM78" s="151"/>
      <c r="NN78" s="151"/>
      <c r="NO78" s="151"/>
      <c r="NP78" s="151"/>
      <c r="NQ78" s="151"/>
      <c r="NR78" s="151"/>
      <c r="NS78" s="151"/>
      <c r="NT78" s="151"/>
      <c r="NU78" s="151"/>
      <c r="NV78" s="151"/>
      <c r="NW78" s="151"/>
      <c r="NX78" s="152"/>
    </row>
    <row r="79" spans="1:388" ht="13.5" customHeight="1">
      <c r="A79" s="2"/>
      <c r="B79" s="14"/>
      <c r="C79" s="2"/>
      <c r="D79" s="2"/>
      <c r="E79" s="2"/>
      <c r="F79" s="2"/>
      <c r="G79" s="65" t="s">
        <v>58</v>
      </c>
      <c r="H79" s="65"/>
      <c r="I79" s="65"/>
      <c r="J79" s="65"/>
      <c r="K79" s="65"/>
      <c r="L79" s="65"/>
      <c r="M79" s="65"/>
      <c r="N79" s="65"/>
      <c r="O79" s="65"/>
      <c r="P79" s="69">
        <f>データ!DS7</f>
        <v>25.5</v>
      </c>
      <c r="Q79" s="70"/>
      <c r="R79" s="70"/>
      <c r="S79" s="70"/>
      <c r="T79" s="70"/>
      <c r="U79" s="70"/>
      <c r="V79" s="70"/>
      <c r="W79" s="70"/>
      <c r="X79" s="70"/>
      <c r="Y79" s="70"/>
      <c r="Z79" s="70"/>
      <c r="AA79" s="70"/>
      <c r="AB79" s="70"/>
      <c r="AC79" s="70"/>
      <c r="AD79" s="71"/>
      <c r="AE79" s="69">
        <f>データ!DT7</f>
        <v>9.3000000000000007</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5.5</v>
      </c>
      <c r="BJ79" s="70"/>
      <c r="BK79" s="70"/>
      <c r="BL79" s="70"/>
      <c r="BM79" s="70"/>
      <c r="BN79" s="70"/>
      <c r="BO79" s="70"/>
      <c r="BP79" s="70"/>
      <c r="BQ79" s="70"/>
      <c r="BR79" s="70"/>
      <c r="BS79" s="70"/>
      <c r="BT79" s="70"/>
      <c r="BU79" s="70"/>
      <c r="BV79" s="70"/>
      <c r="BW79" s="71"/>
      <c r="BX79" s="69">
        <f>データ!DW7</f>
        <v>15.9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60.1</v>
      </c>
      <c r="DH79" s="70"/>
      <c r="DI79" s="70"/>
      <c r="DJ79" s="70"/>
      <c r="DK79" s="70"/>
      <c r="DL79" s="70"/>
      <c r="DM79" s="70"/>
      <c r="DN79" s="70"/>
      <c r="DO79" s="70"/>
      <c r="DP79" s="70"/>
      <c r="DQ79" s="70"/>
      <c r="DR79" s="70"/>
      <c r="DS79" s="70"/>
      <c r="DT79" s="70"/>
      <c r="DU79" s="71"/>
      <c r="DV79" s="69">
        <f>データ!EE7</f>
        <v>63.1</v>
      </c>
      <c r="DW79" s="70"/>
      <c r="DX79" s="70"/>
      <c r="DY79" s="70"/>
      <c r="DZ79" s="70"/>
      <c r="EA79" s="70"/>
      <c r="EB79" s="70"/>
      <c r="EC79" s="70"/>
      <c r="ED79" s="70"/>
      <c r="EE79" s="70"/>
      <c r="EF79" s="70"/>
      <c r="EG79" s="70"/>
      <c r="EH79" s="70"/>
      <c r="EI79" s="70"/>
      <c r="EJ79" s="71"/>
      <c r="EK79" s="69">
        <f>データ!EF7</f>
        <v>62</v>
      </c>
      <c r="EL79" s="70"/>
      <c r="EM79" s="70"/>
      <c r="EN79" s="70"/>
      <c r="EO79" s="70"/>
      <c r="EP79" s="70"/>
      <c r="EQ79" s="70"/>
      <c r="ER79" s="70"/>
      <c r="ES79" s="70"/>
      <c r="ET79" s="70"/>
      <c r="EU79" s="70"/>
      <c r="EV79" s="70"/>
      <c r="EW79" s="70"/>
      <c r="EX79" s="70"/>
      <c r="EY79" s="71"/>
      <c r="EZ79" s="69">
        <f>データ!EG7</f>
        <v>64.7</v>
      </c>
      <c r="FA79" s="70"/>
      <c r="FB79" s="70"/>
      <c r="FC79" s="70"/>
      <c r="FD79" s="70"/>
      <c r="FE79" s="70"/>
      <c r="FF79" s="70"/>
      <c r="FG79" s="70"/>
      <c r="FH79" s="70"/>
      <c r="FI79" s="70"/>
      <c r="FJ79" s="70"/>
      <c r="FK79" s="70"/>
      <c r="FL79" s="70"/>
      <c r="FM79" s="70"/>
      <c r="FN79" s="71"/>
      <c r="FO79" s="69">
        <f>データ!EH7</f>
        <v>65.8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82.9</v>
      </c>
      <c r="GU79" s="70"/>
      <c r="GV79" s="70"/>
      <c r="GW79" s="70"/>
      <c r="GX79" s="70"/>
      <c r="GY79" s="70"/>
      <c r="GZ79" s="70"/>
      <c r="HA79" s="70"/>
      <c r="HB79" s="70"/>
      <c r="HC79" s="70"/>
      <c r="HD79" s="70"/>
      <c r="HE79" s="70"/>
      <c r="HF79" s="70"/>
      <c r="HG79" s="70"/>
      <c r="HH79" s="71"/>
      <c r="HI79" s="69">
        <f>データ!EP7</f>
        <v>84.1</v>
      </c>
      <c r="HJ79" s="70"/>
      <c r="HK79" s="70"/>
      <c r="HL79" s="70"/>
      <c r="HM79" s="70"/>
      <c r="HN79" s="70"/>
      <c r="HO79" s="70"/>
      <c r="HP79" s="70"/>
      <c r="HQ79" s="70"/>
      <c r="HR79" s="70"/>
      <c r="HS79" s="70"/>
      <c r="HT79" s="70"/>
      <c r="HU79" s="70"/>
      <c r="HV79" s="70"/>
      <c r="HW79" s="71"/>
      <c r="HX79" s="69">
        <f>データ!EQ7</f>
        <v>78.900000000000006</v>
      </c>
      <c r="HY79" s="70"/>
      <c r="HZ79" s="70"/>
      <c r="IA79" s="70"/>
      <c r="IB79" s="70"/>
      <c r="IC79" s="70"/>
      <c r="ID79" s="70"/>
      <c r="IE79" s="70"/>
      <c r="IF79" s="70"/>
      <c r="IG79" s="70"/>
      <c r="IH79" s="70"/>
      <c r="II79" s="70"/>
      <c r="IJ79" s="70"/>
      <c r="IK79" s="70"/>
      <c r="IL79" s="71"/>
      <c r="IM79" s="69">
        <f>データ!ER7</f>
        <v>79.900000000000006</v>
      </c>
      <c r="IN79" s="70"/>
      <c r="IO79" s="70"/>
      <c r="IP79" s="70"/>
      <c r="IQ79" s="70"/>
      <c r="IR79" s="70"/>
      <c r="IS79" s="70"/>
      <c r="IT79" s="70"/>
      <c r="IU79" s="70"/>
      <c r="IV79" s="70"/>
      <c r="IW79" s="70"/>
      <c r="IX79" s="70"/>
      <c r="IY79" s="70"/>
      <c r="IZ79" s="70"/>
      <c r="JA79" s="71"/>
      <c r="JB79" s="69">
        <f>データ!ES7</f>
        <v>81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61184003</v>
      </c>
      <c r="KH79" s="67"/>
      <c r="KI79" s="67"/>
      <c r="KJ79" s="67"/>
      <c r="KK79" s="67"/>
      <c r="KL79" s="67"/>
      <c r="KM79" s="67"/>
      <c r="KN79" s="67"/>
      <c r="KO79" s="67"/>
      <c r="KP79" s="67"/>
      <c r="KQ79" s="67"/>
      <c r="KR79" s="67"/>
      <c r="KS79" s="67"/>
      <c r="KT79" s="67"/>
      <c r="KU79" s="68"/>
      <c r="KV79" s="66">
        <f>データ!FA7</f>
        <v>61287597</v>
      </c>
      <c r="KW79" s="67"/>
      <c r="KX79" s="67"/>
      <c r="KY79" s="67"/>
      <c r="KZ79" s="67"/>
      <c r="LA79" s="67"/>
      <c r="LB79" s="67"/>
      <c r="LC79" s="67"/>
      <c r="LD79" s="67"/>
      <c r="LE79" s="67"/>
      <c r="LF79" s="67"/>
      <c r="LG79" s="67"/>
      <c r="LH79" s="67"/>
      <c r="LI79" s="67"/>
      <c r="LJ79" s="68"/>
      <c r="LK79" s="66">
        <f>データ!FB7</f>
        <v>62304453</v>
      </c>
      <c r="LL79" s="67"/>
      <c r="LM79" s="67"/>
      <c r="LN79" s="67"/>
      <c r="LO79" s="67"/>
      <c r="LP79" s="67"/>
      <c r="LQ79" s="67"/>
      <c r="LR79" s="67"/>
      <c r="LS79" s="67"/>
      <c r="LT79" s="67"/>
      <c r="LU79" s="67"/>
      <c r="LV79" s="67"/>
      <c r="LW79" s="67"/>
      <c r="LX79" s="67"/>
      <c r="LY79" s="68"/>
      <c r="LZ79" s="66">
        <f>データ!FC7</f>
        <v>62516797</v>
      </c>
      <c r="MA79" s="67"/>
      <c r="MB79" s="67"/>
      <c r="MC79" s="67"/>
      <c r="MD79" s="67"/>
      <c r="ME79" s="67"/>
      <c r="MF79" s="67"/>
      <c r="MG79" s="67"/>
      <c r="MH79" s="67"/>
      <c r="MI79" s="67"/>
      <c r="MJ79" s="67"/>
      <c r="MK79" s="67"/>
      <c r="ML79" s="67"/>
      <c r="MM79" s="67"/>
      <c r="MN79" s="68"/>
      <c r="MO79" s="66">
        <f>データ!FD7</f>
        <v>60269376</v>
      </c>
      <c r="MP79" s="67"/>
      <c r="MQ79" s="67"/>
      <c r="MR79" s="67"/>
      <c r="MS79" s="67"/>
      <c r="MT79" s="67"/>
      <c r="MU79" s="67"/>
      <c r="MV79" s="67"/>
      <c r="MW79" s="67"/>
      <c r="MX79" s="67"/>
      <c r="MY79" s="67"/>
      <c r="MZ79" s="67"/>
      <c r="NA79" s="67"/>
      <c r="NB79" s="67"/>
      <c r="NC79" s="68"/>
      <c r="ND79" s="2"/>
      <c r="NE79" s="2"/>
      <c r="NF79" s="2"/>
      <c r="NG79" s="21"/>
      <c r="NH79" s="15"/>
      <c r="NI79" s="2"/>
      <c r="NJ79" s="150"/>
      <c r="NK79" s="151"/>
      <c r="NL79" s="151"/>
      <c r="NM79" s="151"/>
      <c r="NN79" s="151"/>
      <c r="NO79" s="151"/>
      <c r="NP79" s="151"/>
      <c r="NQ79" s="151"/>
      <c r="NR79" s="151"/>
      <c r="NS79" s="151"/>
      <c r="NT79" s="151"/>
      <c r="NU79" s="151"/>
      <c r="NV79" s="151"/>
      <c r="NW79" s="151"/>
      <c r="NX79" s="152"/>
    </row>
    <row r="80" spans="1:388" ht="13.5" customHeight="1">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150"/>
      <c r="NK80" s="151"/>
      <c r="NL80" s="151"/>
      <c r="NM80" s="151"/>
      <c r="NN80" s="151"/>
      <c r="NO80" s="151"/>
      <c r="NP80" s="151"/>
      <c r="NQ80" s="151"/>
      <c r="NR80" s="151"/>
      <c r="NS80" s="151"/>
      <c r="NT80" s="151"/>
      <c r="NU80" s="151"/>
      <c r="NV80" s="151"/>
      <c r="NW80" s="151"/>
      <c r="NX80" s="15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0"/>
      <c r="NK81" s="151"/>
      <c r="NL81" s="151"/>
      <c r="NM81" s="151"/>
      <c r="NN81" s="151"/>
      <c r="NO81" s="151"/>
      <c r="NP81" s="151"/>
      <c r="NQ81" s="151"/>
      <c r="NR81" s="151"/>
      <c r="NS81" s="151"/>
      <c r="NT81" s="151"/>
      <c r="NU81" s="151"/>
      <c r="NV81" s="151"/>
      <c r="NW81" s="151"/>
      <c r="NX81" s="15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0"/>
      <c r="NK82" s="151"/>
      <c r="NL82" s="151"/>
      <c r="NM82" s="151"/>
      <c r="NN82" s="151"/>
      <c r="NO82" s="151"/>
      <c r="NP82" s="151"/>
      <c r="NQ82" s="151"/>
      <c r="NR82" s="151"/>
      <c r="NS82" s="151"/>
      <c r="NT82" s="151"/>
      <c r="NU82" s="151"/>
      <c r="NV82" s="151"/>
      <c r="NW82" s="151"/>
      <c r="NX82" s="15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0"/>
      <c r="NK83" s="151"/>
      <c r="NL83" s="151"/>
      <c r="NM83" s="151"/>
      <c r="NN83" s="151"/>
      <c r="NO83" s="151"/>
      <c r="NP83" s="151"/>
      <c r="NQ83" s="151"/>
      <c r="NR83" s="151"/>
      <c r="NS83" s="151"/>
      <c r="NT83" s="151"/>
      <c r="NU83" s="151"/>
      <c r="NV83" s="151"/>
      <c r="NW83" s="151"/>
      <c r="NX83" s="15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3"/>
      <c r="NK84" s="154"/>
      <c r="NL84" s="154"/>
      <c r="NM84" s="154"/>
      <c r="NN84" s="154"/>
      <c r="NO84" s="154"/>
      <c r="NP84" s="154"/>
      <c r="NQ84" s="154"/>
      <c r="NR84" s="154"/>
      <c r="NS84" s="154"/>
      <c r="NT84" s="154"/>
      <c r="NU84" s="154"/>
      <c r="NV84" s="154"/>
      <c r="NW84" s="154"/>
      <c r="NX84" s="155"/>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xv7fmKbfX0kSMV0W1dvlrhsCL2Qe3KsLqoJ0v1aAI2bxOulGVT4Pke/Aa6lNxz9T+J9jolf7M2lGXxFirNtOQ==" saltValue="u+HI+dAzHBuOvj3nqnoac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112</v>
      </c>
      <c r="AJ4" s="138"/>
      <c r="AK4" s="138"/>
      <c r="AL4" s="138"/>
      <c r="AM4" s="138"/>
      <c r="AN4" s="138"/>
      <c r="AO4" s="138"/>
      <c r="AP4" s="138"/>
      <c r="AQ4" s="138"/>
      <c r="AR4" s="138"/>
      <c r="AS4" s="139"/>
      <c r="AT4" s="136" t="s">
        <v>113</v>
      </c>
      <c r="AU4" s="135"/>
      <c r="AV4" s="135"/>
      <c r="AW4" s="135"/>
      <c r="AX4" s="135"/>
      <c r="AY4" s="135"/>
      <c r="AZ4" s="135"/>
      <c r="BA4" s="135"/>
      <c r="BB4" s="135"/>
      <c r="BC4" s="135"/>
      <c r="BD4" s="135"/>
      <c r="BE4" s="136" t="s">
        <v>114</v>
      </c>
      <c r="BF4" s="135"/>
      <c r="BG4" s="135"/>
      <c r="BH4" s="135"/>
      <c r="BI4" s="135"/>
      <c r="BJ4" s="135"/>
      <c r="BK4" s="135"/>
      <c r="BL4" s="135"/>
      <c r="BM4" s="135"/>
      <c r="BN4" s="135"/>
      <c r="BO4" s="135"/>
      <c r="BP4" s="137" t="s">
        <v>115</v>
      </c>
      <c r="BQ4" s="138"/>
      <c r="BR4" s="138"/>
      <c r="BS4" s="138"/>
      <c r="BT4" s="138"/>
      <c r="BU4" s="138"/>
      <c r="BV4" s="138"/>
      <c r="BW4" s="138"/>
      <c r="BX4" s="138"/>
      <c r="BY4" s="138"/>
      <c r="BZ4" s="139"/>
      <c r="CA4" s="135" t="s">
        <v>116</v>
      </c>
      <c r="CB4" s="135"/>
      <c r="CC4" s="135"/>
      <c r="CD4" s="135"/>
      <c r="CE4" s="135"/>
      <c r="CF4" s="135"/>
      <c r="CG4" s="135"/>
      <c r="CH4" s="135"/>
      <c r="CI4" s="135"/>
      <c r="CJ4" s="135"/>
      <c r="CK4" s="135"/>
      <c r="CL4" s="136" t="s">
        <v>117</v>
      </c>
      <c r="CM4" s="135"/>
      <c r="CN4" s="135"/>
      <c r="CO4" s="135"/>
      <c r="CP4" s="135"/>
      <c r="CQ4" s="135"/>
      <c r="CR4" s="135"/>
      <c r="CS4" s="135"/>
      <c r="CT4" s="135"/>
      <c r="CU4" s="135"/>
      <c r="CV4" s="135"/>
      <c r="CW4" s="135" t="s">
        <v>118</v>
      </c>
      <c r="CX4" s="135"/>
      <c r="CY4" s="135"/>
      <c r="CZ4" s="135"/>
      <c r="DA4" s="135"/>
      <c r="DB4" s="135"/>
      <c r="DC4" s="135"/>
      <c r="DD4" s="135"/>
      <c r="DE4" s="135"/>
      <c r="DF4" s="135"/>
      <c r="DG4" s="135"/>
      <c r="DH4" s="135" t="s">
        <v>119</v>
      </c>
      <c r="DI4" s="135"/>
      <c r="DJ4" s="135"/>
      <c r="DK4" s="135"/>
      <c r="DL4" s="135"/>
      <c r="DM4" s="135"/>
      <c r="DN4" s="135"/>
      <c r="DO4" s="135"/>
      <c r="DP4" s="135"/>
      <c r="DQ4" s="135"/>
      <c r="DR4" s="135"/>
      <c r="DS4" s="136" t="s">
        <v>120</v>
      </c>
      <c r="DT4" s="135"/>
      <c r="DU4" s="135"/>
      <c r="DV4" s="135"/>
      <c r="DW4" s="135"/>
      <c r="DX4" s="135"/>
      <c r="DY4" s="135"/>
      <c r="DZ4" s="135"/>
      <c r="EA4" s="135"/>
      <c r="EB4" s="135"/>
      <c r="EC4" s="135"/>
      <c r="ED4" s="137" t="s">
        <v>121</v>
      </c>
      <c r="EE4" s="138"/>
      <c r="EF4" s="138"/>
      <c r="EG4" s="138"/>
      <c r="EH4" s="138"/>
      <c r="EI4" s="138"/>
      <c r="EJ4" s="138"/>
      <c r="EK4" s="138"/>
      <c r="EL4" s="138"/>
      <c r="EM4" s="138"/>
      <c r="EN4" s="139"/>
      <c r="EO4" s="135" t="s">
        <v>122</v>
      </c>
      <c r="EP4" s="135"/>
      <c r="EQ4" s="135"/>
      <c r="ER4" s="135"/>
      <c r="ES4" s="135"/>
      <c r="ET4" s="135"/>
      <c r="EU4" s="135"/>
      <c r="EV4" s="135"/>
      <c r="EW4" s="135"/>
      <c r="EX4" s="135"/>
      <c r="EY4" s="135"/>
      <c r="EZ4" s="135" t="s">
        <v>123</v>
      </c>
      <c r="FA4" s="135"/>
      <c r="FB4" s="135"/>
      <c r="FC4" s="135"/>
      <c r="FD4" s="135"/>
      <c r="FE4" s="135"/>
      <c r="FF4" s="135"/>
      <c r="FG4" s="135"/>
      <c r="FH4" s="135"/>
      <c r="FI4" s="135"/>
      <c r="FJ4" s="135"/>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160</v>
      </c>
      <c r="B6" s="50">
        <f>B8</f>
        <v>2024</v>
      </c>
      <c r="C6" s="50">
        <f t="shared" ref="C6:M6" si="2">C8</f>
        <v>112216</v>
      </c>
      <c r="D6" s="50">
        <f t="shared" si="2"/>
        <v>46</v>
      </c>
      <c r="E6" s="50">
        <f t="shared" si="2"/>
        <v>6</v>
      </c>
      <c r="F6" s="50">
        <f t="shared" si="2"/>
        <v>0</v>
      </c>
      <c r="G6" s="50">
        <f t="shared" si="2"/>
        <v>1</v>
      </c>
      <c r="H6" s="132" t="str">
        <f>IF(H8&lt;&gt;I8,H8,"")&amp;IF(I8&lt;&gt;J8,I8,"")&amp;"　"&amp;J8</f>
        <v>埼玉県草加市　草加市立病院</v>
      </c>
      <c r="I6" s="133"/>
      <c r="J6" s="134"/>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27</v>
      </c>
      <c r="R6" s="50" t="str">
        <f t="shared" si="3"/>
        <v>対象</v>
      </c>
      <c r="S6" s="50" t="str">
        <f t="shared" si="3"/>
        <v>透 I 訓 ガ</v>
      </c>
      <c r="T6" s="50" t="str">
        <f t="shared" si="3"/>
        <v>救 臨 災 輪</v>
      </c>
      <c r="U6" s="51">
        <f>U8</f>
        <v>251992</v>
      </c>
      <c r="V6" s="51">
        <f>V8</f>
        <v>38431</v>
      </c>
      <c r="W6" s="50" t="str">
        <f>W8</f>
        <v>非該当</v>
      </c>
      <c r="X6" s="50" t="str">
        <f t="shared" ref="X6" si="4">X8</f>
        <v>非該当</v>
      </c>
      <c r="Y6" s="50" t="str">
        <f t="shared" si="3"/>
        <v>７：１</v>
      </c>
      <c r="Z6" s="51">
        <f t="shared" si="3"/>
        <v>380</v>
      </c>
      <c r="AA6" s="51" t="str">
        <f t="shared" si="3"/>
        <v>-</v>
      </c>
      <c r="AB6" s="51" t="str">
        <f t="shared" si="3"/>
        <v>-</v>
      </c>
      <c r="AC6" s="51" t="str">
        <f t="shared" si="3"/>
        <v>-</v>
      </c>
      <c r="AD6" s="51" t="str">
        <f t="shared" si="3"/>
        <v>-</v>
      </c>
      <c r="AE6" s="51">
        <f t="shared" si="3"/>
        <v>380</v>
      </c>
      <c r="AF6" s="51">
        <f t="shared" si="3"/>
        <v>309</v>
      </c>
      <c r="AG6" s="51" t="str">
        <f t="shared" si="3"/>
        <v>-</v>
      </c>
      <c r="AH6" s="51">
        <f t="shared" si="3"/>
        <v>309</v>
      </c>
      <c r="AI6" s="52">
        <f>IF(AI8="-",NA(),AI8)</f>
        <v>111.5</v>
      </c>
      <c r="AJ6" s="52">
        <f t="shared" ref="AJ6:AR6" si="5">IF(AJ8="-",NA(),AJ8)</f>
        <v>113.1</v>
      </c>
      <c r="AK6" s="52">
        <f t="shared" si="5"/>
        <v>109.4</v>
      </c>
      <c r="AL6" s="52">
        <f t="shared" si="5"/>
        <v>95.7</v>
      </c>
      <c r="AM6" s="52">
        <f t="shared" si="5"/>
        <v>91.4</v>
      </c>
      <c r="AN6" s="52">
        <f t="shared" si="5"/>
        <v>102.4</v>
      </c>
      <c r="AO6" s="52">
        <f t="shared" si="5"/>
        <v>107.2</v>
      </c>
      <c r="AP6" s="52">
        <f t="shared" si="5"/>
        <v>104.8</v>
      </c>
      <c r="AQ6" s="52">
        <f t="shared" si="5"/>
        <v>95.8</v>
      </c>
      <c r="AR6" s="52">
        <f t="shared" si="5"/>
        <v>92.8</v>
      </c>
      <c r="AS6" s="52" t="str">
        <f>IF(AS8="-","【-】","【"&amp;SUBSTITUTE(TEXT(AS8,"#,##0.0"),"-","△")&amp;"】")</f>
        <v>【93.7】</v>
      </c>
      <c r="AT6" s="52">
        <f>IF(AT8="-",NA(),AT8)</f>
        <v>89</v>
      </c>
      <c r="AU6" s="52">
        <f t="shared" ref="AU6:BC6" si="6">IF(AU8="-",NA(),AU8)</f>
        <v>88.6</v>
      </c>
      <c r="AV6" s="52">
        <f t="shared" si="6"/>
        <v>89</v>
      </c>
      <c r="AW6" s="52">
        <f t="shared" si="6"/>
        <v>87.5</v>
      </c>
      <c r="AX6" s="52">
        <f t="shared" si="6"/>
        <v>86.3</v>
      </c>
      <c r="AY6" s="52">
        <f t="shared" si="6"/>
        <v>84.1</v>
      </c>
      <c r="AZ6" s="52">
        <f t="shared" si="6"/>
        <v>86.3</v>
      </c>
      <c r="BA6" s="52">
        <f t="shared" si="6"/>
        <v>86.6</v>
      </c>
      <c r="BB6" s="52">
        <f t="shared" si="6"/>
        <v>86.2</v>
      </c>
      <c r="BC6" s="52">
        <f t="shared" si="6"/>
        <v>85.2</v>
      </c>
      <c r="BD6" s="52" t="str">
        <f>IF(BD8="-","【-】","【"&amp;SUBSTITUTE(TEXT(BD8,"#,##0.0"),"-","△")&amp;"】")</f>
        <v>【85.2】</v>
      </c>
      <c r="BE6" s="52">
        <f>IF(BE8="-",NA(),BE8)</f>
        <v>83.4</v>
      </c>
      <c r="BF6" s="52">
        <f t="shared" ref="BF6:BN6" si="7">IF(BF8="-",NA(),BF8)</f>
        <v>83.3</v>
      </c>
      <c r="BG6" s="52">
        <f t="shared" si="7"/>
        <v>84.6</v>
      </c>
      <c r="BH6" s="52">
        <f t="shared" si="7"/>
        <v>83.3</v>
      </c>
      <c r="BI6" s="52">
        <f t="shared" si="7"/>
        <v>82.5</v>
      </c>
      <c r="BJ6" s="52">
        <f t="shared" si="7"/>
        <v>81.400000000000006</v>
      </c>
      <c r="BK6" s="52">
        <f t="shared" si="7"/>
        <v>83.7</v>
      </c>
      <c r="BL6" s="52">
        <f t="shared" si="7"/>
        <v>84</v>
      </c>
      <c r="BM6" s="52">
        <f t="shared" si="7"/>
        <v>83.4</v>
      </c>
      <c r="BN6" s="52">
        <f t="shared" si="7"/>
        <v>82.4</v>
      </c>
      <c r="BO6" s="52" t="str">
        <f>IF(BO8="-","【-】","【"&amp;SUBSTITUTE(TEXT(BO8,"#,##0.0"),"-","△")&amp;"】")</f>
        <v>【82.6】</v>
      </c>
      <c r="BP6" s="52">
        <f>IF(BP8="-",NA(),BP8)</f>
        <v>67.8</v>
      </c>
      <c r="BQ6" s="52">
        <f t="shared" ref="BQ6:BY6" si="8">IF(BQ8="-",NA(),BQ8)</f>
        <v>68.7</v>
      </c>
      <c r="BR6" s="52">
        <f t="shared" si="8"/>
        <v>64.599999999999994</v>
      </c>
      <c r="BS6" s="52">
        <f t="shared" si="8"/>
        <v>67.3</v>
      </c>
      <c r="BT6" s="52">
        <f t="shared" si="8"/>
        <v>71.400000000000006</v>
      </c>
      <c r="BU6" s="52">
        <f t="shared" si="8"/>
        <v>66.5</v>
      </c>
      <c r="BV6" s="52">
        <f t="shared" si="8"/>
        <v>66.8</v>
      </c>
      <c r="BW6" s="52">
        <f t="shared" si="8"/>
        <v>66.599999999999994</v>
      </c>
      <c r="BX6" s="52">
        <f t="shared" si="8"/>
        <v>68</v>
      </c>
      <c r="BY6" s="52">
        <f t="shared" si="8"/>
        <v>70</v>
      </c>
      <c r="BZ6" s="52" t="str">
        <f>IF(BZ8="-","【-】","【"&amp;SUBSTITUTE(TEXT(BZ8,"#,##0.0"),"-","△")&amp;"】")</f>
        <v>【70.7】</v>
      </c>
      <c r="CA6" s="53">
        <f>IF(CA8="-",NA(),CA8)</f>
        <v>67887</v>
      </c>
      <c r="CB6" s="53">
        <f t="shared" ref="CB6:CJ6" si="9">IF(CB8="-",NA(),CB8)</f>
        <v>68556</v>
      </c>
      <c r="CC6" s="53">
        <f t="shared" si="9"/>
        <v>74692</v>
      </c>
      <c r="CD6" s="53">
        <f t="shared" si="9"/>
        <v>71812</v>
      </c>
      <c r="CE6" s="53">
        <f t="shared" si="9"/>
        <v>69890</v>
      </c>
      <c r="CF6" s="53">
        <f t="shared" si="9"/>
        <v>57368</v>
      </c>
      <c r="CG6" s="53">
        <f t="shared" si="9"/>
        <v>59838</v>
      </c>
      <c r="CH6" s="53">
        <f t="shared" si="9"/>
        <v>62697</v>
      </c>
      <c r="CI6" s="53">
        <f t="shared" si="9"/>
        <v>62059</v>
      </c>
      <c r="CJ6" s="53">
        <f t="shared" si="9"/>
        <v>63076</v>
      </c>
      <c r="CK6" s="52" t="str">
        <f>IF(CK8="-","【-】","【"&amp;SUBSTITUTE(TEXT(CK8,"#,##0"),"-","△")&amp;"】")</f>
        <v>【63,608】</v>
      </c>
      <c r="CL6" s="53">
        <f>IF(CL8="-",NA(),CL8)</f>
        <v>17618</v>
      </c>
      <c r="CM6" s="53">
        <f t="shared" ref="CM6:CU6" si="10">IF(CM8="-",NA(),CM8)</f>
        <v>17727</v>
      </c>
      <c r="CN6" s="53">
        <f t="shared" si="10"/>
        <v>18939</v>
      </c>
      <c r="CO6" s="53">
        <f t="shared" si="10"/>
        <v>18743</v>
      </c>
      <c r="CP6" s="53">
        <f t="shared" si="10"/>
        <v>19296</v>
      </c>
      <c r="CQ6" s="53">
        <f t="shared" si="10"/>
        <v>15986</v>
      </c>
      <c r="CR6" s="53">
        <f t="shared" si="10"/>
        <v>16421</v>
      </c>
      <c r="CS6" s="53">
        <f t="shared" si="10"/>
        <v>17279</v>
      </c>
      <c r="CT6" s="53">
        <f t="shared" si="10"/>
        <v>17851</v>
      </c>
      <c r="CU6" s="53">
        <f t="shared" si="10"/>
        <v>18102</v>
      </c>
      <c r="CV6" s="52" t="str">
        <f>IF(CV8="-","【-】","【"&amp;SUBSTITUTE(TEXT(CV8,"#,##0"),"-","△")&amp;"】")</f>
        <v>【18,510】</v>
      </c>
      <c r="CW6" s="52">
        <f>IF(CW8="-",NA(),CW8)</f>
        <v>55</v>
      </c>
      <c r="CX6" s="52">
        <f t="shared" ref="CX6:DF6" si="11">IF(CX8="-",NA(),CX8)</f>
        <v>54.2</v>
      </c>
      <c r="CY6" s="52">
        <f t="shared" si="11"/>
        <v>53</v>
      </c>
      <c r="CZ6" s="52">
        <f t="shared" si="11"/>
        <v>54.5</v>
      </c>
      <c r="DA6" s="52">
        <f t="shared" si="11"/>
        <v>55.6</v>
      </c>
      <c r="DB6" s="52">
        <f t="shared" si="11"/>
        <v>60.8</v>
      </c>
      <c r="DC6" s="52">
        <f t="shared" si="11"/>
        <v>57.4</v>
      </c>
      <c r="DD6" s="52">
        <f t="shared" si="11"/>
        <v>55.7</v>
      </c>
      <c r="DE6" s="52">
        <f t="shared" si="11"/>
        <v>57.2</v>
      </c>
      <c r="DF6" s="52">
        <f t="shared" si="11"/>
        <v>58.7</v>
      </c>
      <c r="DG6" s="52" t="str">
        <f>IF(DG8="-","【-】","【"&amp;SUBSTITUTE(TEXT(DG8,"#,##0.0"),"-","△")&amp;"】")</f>
        <v>【57.7】</v>
      </c>
      <c r="DH6" s="52">
        <f>IF(DH8="-",NA(),DH8)</f>
        <v>23.8</v>
      </c>
      <c r="DI6" s="52">
        <f t="shared" ref="DI6:DQ6" si="12">IF(DI8="-",NA(),DI8)</f>
        <v>25</v>
      </c>
      <c r="DJ6" s="52">
        <f t="shared" si="12"/>
        <v>26.3</v>
      </c>
      <c r="DK6" s="52">
        <f t="shared" si="12"/>
        <v>26.1</v>
      </c>
      <c r="DL6" s="52">
        <f t="shared" si="12"/>
        <v>25.4</v>
      </c>
      <c r="DM6" s="52">
        <f t="shared" si="12"/>
        <v>24.1</v>
      </c>
      <c r="DN6" s="52">
        <f t="shared" si="12"/>
        <v>23.9</v>
      </c>
      <c r="DO6" s="52">
        <f t="shared" si="12"/>
        <v>24.4</v>
      </c>
      <c r="DP6" s="52">
        <f t="shared" si="12"/>
        <v>25.7</v>
      </c>
      <c r="DQ6" s="52">
        <f t="shared" si="12"/>
        <v>25.9</v>
      </c>
      <c r="DR6" s="52" t="str">
        <f>IF(DR8="-","【-】","【"&amp;SUBSTITUTE(TEXT(DR8,"#,##0.0"),"-","△")&amp;"】")</f>
        <v>【26.7】</v>
      </c>
      <c r="DS6" s="52">
        <f>IF(DS8="-",NA(),DS8)</f>
        <v>25.5</v>
      </c>
      <c r="DT6" s="52">
        <f t="shared" ref="DT6:EB6" si="13">IF(DT8="-",NA(),DT8)</f>
        <v>9.3000000000000007</v>
      </c>
      <c r="DU6" s="52">
        <f t="shared" si="13"/>
        <v>0</v>
      </c>
      <c r="DV6" s="52">
        <f t="shared" si="13"/>
        <v>5.5</v>
      </c>
      <c r="DW6" s="52">
        <f t="shared" si="13"/>
        <v>15.9</v>
      </c>
      <c r="DX6" s="52">
        <f t="shared" si="13"/>
        <v>83.2</v>
      </c>
      <c r="DY6" s="52">
        <f t="shared" si="13"/>
        <v>84.6</v>
      </c>
      <c r="DZ6" s="52">
        <f t="shared" si="13"/>
        <v>67.8</v>
      </c>
      <c r="EA6" s="52">
        <f t="shared" si="13"/>
        <v>61.8</v>
      </c>
      <c r="EB6" s="52">
        <f t="shared" si="13"/>
        <v>56.5</v>
      </c>
      <c r="EC6" s="52" t="str">
        <f>IF(EC8="-","【-】","【"&amp;SUBSTITUTE(TEXT(EC8,"#,##0.0"),"-","△")&amp;"】")</f>
        <v>【54.3】</v>
      </c>
      <c r="ED6" s="52">
        <f>IF(ED8="-",NA(),ED8)</f>
        <v>60.1</v>
      </c>
      <c r="EE6" s="52">
        <f t="shared" ref="EE6:EM6" si="14">IF(EE8="-",NA(),EE8)</f>
        <v>63.1</v>
      </c>
      <c r="EF6" s="52">
        <f t="shared" si="14"/>
        <v>62</v>
      </c>
      <c r="EG6" s="52">
        <f t="shared" si="14"/>
        <v>64.7</v>
      </c>
      <c r="EH6" s="52">
        <f t="shared" si="14"/>
        <v>65.8</v>
      </c>
      <c r="EI6" s="52">
        <f t="shared" si="14"/>
        <v>54.3</v>
      </c>
      <c r="EJ6" s="52">
        <f t="shared" si="14"/>
        <v>54.9</v>
      </c>
      <c r="EK6" s="52">
        <f t="shared" si="14"/>
        <v>56.1</v>
      </c>
      <c r="EL6" s="52">
        <f t="shared" si="14"/>
        <v>57.5</v>
      </c>
      <c r="EM6" s="52">
        <f t="shared" si="14"/>
        <v>59.3</v>
      </c>
      <c r="EN6" s="52" t="str">
        <f>IF(EN8="-","【-】","【"&amp;SUBSTITUTE(TEXT(EN8,"#,##0.0"),"-","△")&amp;"】")</f>
        <v>【58.0】</v>
      </c>
      <c r="EO6" s="52">
        <f>IF(EO8="-",NA(),EO8)</f>
        <v>82.9</v>
      </c>
      <c r="EP6" s="52">
        <f t="shared" ref="EP6:EX6" si="15">IF(EP8="-",NA(),EP8)</f>
        <v>84.1</v>
      </c>
      <c r="EQ6" s="52">
        <f t="shared" si="15"/>
        <v>78.900000000000006</v>
      </c>
      <c r="ER6" s="52">
        <f t="shared" si="15"/>
        <v>79.900000000000006</v>
      </c>
      <c r="ES6" s="52">
        <f t="shared" si="15"/>
        <v>81</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61184003</v>
      </c>
      <c r="FA6" s="53">
        <f t="shared" ref="FA6:FI6" si="16">IF(FA8="-",NA(),FA8)</f>
        <v>61287597</v>
      </c>
      <c r="FB6" s="53">
        <f t="shared" si="16"/>
        <v>62304453</v>
      </c>
      <c r="FC6" s="53">
        <f t="shared" si="16"/>
        <v>62516797</v>
      </c>
      <c r="FD6" s="53">
        <f t="shared" si="16"/>
        <v>60269376</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161</v>
      </c>
      <c r="B7" s="50">
        <f t="shared" ref="B7:AH7" si="17">B8</f>
        <v>2024</v>
      </c>
      <c r="C7" s="50">
        <f t="shared" si="17"/>
        <v>112216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27</v>
      </c>
      <c r="R7" s="50" t="str">
        <f t="shared" si="17"/>
        <v>対象</v>
      </c>
      <c r="S7" s="50" t="str">
        <f t="shared" si="17"/>
        <v>透 I 訓 ガ</v>
      </c>
      <c r="T7" s="50" t="str">
        <f t="shared" si="17"/>
        <v>救 臨 災 輪</v>
      </c>
      <c r="U7" s="51">
        <f>U8</f>
        <v>251992</v>
      </c>
      <c r="V7" s="51">
        <f>V8</f>
        <v>38431</v>
      </c>
      <c r="W7" s="50" t="str">
        <f>W8</f>
        <v>非該当</v>
      </c>
      <c r="X7" s="50" t="str">
        <f t="shared" si="17"/>
        <v>非該当</v>
      </c>
      <c r="Y7" s="50" t="str">
        <f t="shared" si="17"/>
        <v>７：１</v>
      </c>
      <c r="Z7" s="51">
        <f t="shared" si="17"/>
        <v>380</v>
      </c>
      <c r="AA7" s="51" t="str">
        <f t="shared" si="17"/>
        <v>-</v>
      </c>
      <c r="AB7" s="51" t="str">
        <f t="shared" si="17"/>
        <v>-</v>
      </c>
      <c r="AC7" s="51" t="str">
        <f t="shared" si="17"/>
        <v>-</v>
      </c>
      <c r="AD7" s="51" t="str">
        <f t="shared" si="17"/>
        <v>-</v>
      </c>
      <c r="AE7" s="51">
        <f t="shared" si="17"/>
        <v>380</v>
      </c>
      <c r="AF7" s="51">
        <f t="shared" si="17"/>
        <v>309</v>
      </c>
      <c r="AG7" s="51" t="str">
        <f t="shared" si="17"/>
        <v>-</v>
      </c>
      <c r="AH7" s="51">
        <f t="shared" si="17"/>
        <v>309</v>
      </c>
      <c r="AI7" s="52">
        <f>AI8</f>
        <v>111.5</v>
      </c>
      <c r="AJ7" s="52">
        <f t="shared" ref="AJ7:AR7" si="18">AJ8</f>
        <v>113.1</v>
      </c>
      <c r="AK7" s="52">
        <f t="shared" si="18"/>
        <v>109.4</v>
      </c>
      <c r="AL7" s="52">
        <f t="shared" si="18"/>
        <v>95.7</v>
      </c>
      <c r="AM7" s="52">
        <f t="shared" si="18"/>
        <v>91.4</v>
      </c>
      <c r="AN7" s="52">
        <f t="shared" si="18"/>
        <v>102.4</v>
      </c>
      <c r="AO7" s="52">
        <f t="shared" si="18"/>
        <v>107.2</v>
      </c>
      <c r="AP7" s="52">
        <f t="shared" si="18"/>
        <v>104.8</v>
      </c>
      <c r="AQ7" s="52">
        <f t="shared" si="18"/>
        <v>95.8</v>
      </c>
      <c r="AR7" s="52">
        <f t="shared" si="18"/>
        <v>92.8</v>
      </c>
      <c r="AS7" s="52"/>
      <c r="AT7" s="52">
        <f>AT8</f>
        <v>89</v>
      </c>
      <c r="AU7" s="52">
        <f t="shared" ref="AU7:BC7" si="19">AU8</f>
        <v>88.6</v>
      </c>
      <c r="AV7" s="52">
        <f t="shared" si="19"/>
        <v>89</v>
      </c>
      <c r="AW7" s="52">
        <f t="shared" si="19"/>
        <v>87.5</v>
      </c>
      <c r="AX7" s="52">
        <f t="shared" si="19"/>
        <v>86.3</v>
      </c>
      <c r="AY7" s="52">
        <f t="shared" si="19"/>
        <v>84.1</v>
      </c>
      <c r="AZ7" s="52">
        <f t="shared" si="19"/>
        <v>86.3</v>
      </c>
      <c r="BA7" s="52">
        <f t="shared" si="19"/>
        <v>86.6</v>
      </c>
      <c r="BB7" s="52">
        <f t="shared" si="19"/>
        <v>86.2</v>
      </c>
      <c r="BC7" s="52">
        <f t="shared" si="19"/>
        <v>85.2</v>
      </c>
      <c r="BD7" s="52"/>
      <c r="BE7" s="52">
        <f>BE8</f>
        <v>83.4</v>
      </c>
      <c r="BF7" s="52">
        <f t="shared" ref="BF7:BN7" si="20">BF8</f>
        <v>83.3</v>
      </c>
      <c r="BG7" s="52">
        <f t="shared" si="20"/>
        <v>84.6</v>
      </c>
      <c r="BH7" s="52">
        <f t="shared" si="20"/>
        <v>83.3</v>
      </c>
      <c r="BI7" s="52">
        <f t="shared" si="20"/>
        <v>82.5</v>
      </c>
      <c r="BJ7" s="52">
        <f t="shared" si="20"/>
        <v>81.400000000000006</v>
      </c>
      <c r="BK7" s="52">
        <f t="shared" si="20"/>
        <v>83.7</v>
      </c>
      <c r="BL7" s="52">
        <f t="shared" si="20"/>
        <v>84</v>
      </c>
      <c r="BM7" s="52">
        <f t="shared" si="20"/>
        <v>83.4</v>
      </c>
      <c r="BN7" s="52">
        <f t="shared" si="20"/>
        <v>82.4</v>
      </c>
      <c r="BO7" s="52"/>
      <c r="BP7" s="52">
        <f>BP8</f>
        <v>67.8</v>
      </c>
      <c r="BQ7" s="52">
        <f t="shared" ref="BQ7:BY7" si="21">BQ8</f>
        <v>68.7</v>
      </c>
      <c r="BR7" s="52">
        <f t="shared" si="21"/>
        <v>64.599999999999994</v>
      </c>
      <c r="BS7" s="52">
        <f t="shared" si="21"/>
        <v>67.3</v>
      </c>
      <c r="BT7" s="52">
        <f t="shared" si="21"/>
        <v>71.400000000000006</v>
      </c>
      <c r="BU7" s="52">
        <f t="shared" si="21"/>
        <v>66.5</v>
      </c>
      <c r="BV7" s="52">
        <f t="shared" si="21"/>
        <v>66.8</v>
      </c>
      <c r="BW7" s="52">
        <f t="shared" si="21"/>
        <v>66.599999999999994</v>
      </c>
      <c r="BX7" s="52">
        <f t="shared" si="21"/>
        <v>68</v>
      </c>
      <c r="BY7" s="52">
        <f t="shared" si="21"/>
        <v>70</v>
      </c>
      <c r="BZ7" s="52"/>
      <c r="CA7" s="53">
        <f>CA8</f>
        <v>67887</v>
      </c>
      <c r="CB7" s="53">
        <f t="shared" ref="CB7:CJ7" si="22">CB8</f>
        <v>68556</v>
      </c>
      <c r="CC7" s="53">
        <f t="shared" si="22"/>
        <v>74692</v>
      </c>
      <c r="CD7" s="53">
        <f t="shared" si="22"/>
        <v>71812</v>
      </c>
      <c r="CE7" s="53">
        <f t="shared" si="22"/>
        <v>69890</v>
      </c>
      <c r="CF7" s="53">
        <f t="shared" si="22"/>
        <v>57368</v>
      </c>
      <c r="CG7" s="53">
        <f t="shared" si="22"/>
        <v>59838</v>
      </c>
      <c r="CH7" s="53">
        <f t="shared" si="22"/>
        <v>62697</v>
      </c>
      <c r="CI7" s="53">
        <f t="shared" si="22"/>
        <v>62059</v>
      </c>
      <c r="CJ7" s="53">
        <f t="shared" si="22"/>
        <v>63076</v>
      </c>
      <c r="CK7" s="52"/>
      <c r="CL7" s="53">
        <f>CL8</f>
        <v>17618</v>
      </c>
      <c r="CM7" s="53">
        <f t="shared" ref="CM7:CU7" si="23">CM8</f>
        <v>17727</v>
      </c>
      <c r="CN7" s="53">
        <f t="shared" si="23"/>
        <v>18939</v>
      </c>
      <c r="CO7" s="53">
        <f t="shared" si="23"/>
        <v>18743</v>
      </c>
      <c r="CP7" s="53">
        <f t="shared" si="23"/>
        <v>19296</v>
      </c>
      <c r="CQ7" s="53">
        <f t="shared" si="23"/>
        <v>15986</v>
      </c>
      <c r="CR7" s="53">
        <f t="shared" si="23"/>
        <v>16421</v>
      </c>
      <c r="CS7" s="53">
        <f t="shared" si="23"/>
        <v>17279</v>
      </c>
      <c r="CT7" s="53">
        <f t="shared" si="23"/>
        <v>17851</v>
      </c>
      <c r="CU7" s="53">
        <f t="shared" si="23"/>
        <v>18102</v>
      </c>
      <c r="CV7" s="52"/>
      <c r="CW7" s="52">
        <f>CW8</f>
        <v>55</v>
      </c>
      <c r="CX7" s="52">
        <f t="shared" ref="CX7:DF7" si="24">CX8</f>
        <v>54.2</v>
      </c>
      <c r="CY7" s="52">
        <f t="shared" si="24"/>
        <v>53</v>
      </c>
      <c r="CZ7" s="52">
        <f t="shared" si="24"/>
        <v>54.5</v>
      </c>
      <c r="DA7" s="52">
        <f t="shared" si="24"/>
        <v>55.6</v>
      </c>
      <c r="DB7" s="52">
        <f t="shared" si="24"/>
        <v>60.8</v>
      </c>
      <c r="DC7" s="52">
        <f t="shared" si="24"/>
        <v>57.4</v>
      </c>
      <c r="DD7" s="52">
        <f t="shared" si="24"/>
        <v>55.7</v>
      </c>
      <c r="DE7" s="52">
        <f t="shared" si="24"/>
        <v>57.2</v>
      </c>
      <c r="DF7" s="52">
        <f t="shared" si="24"/>
        <v>58.7</v>
      </c>
      <c r="DG7" s="52"/>
      <c r="DH7" s="52">
        <f>DH8</f>
        <v>23.8</v>
      </c>
      <c r="DI7" s="52">
        <f t="shared" ref="DI7:DQ7" si="25">DI8</f>
        <v>25</v>
      </c>
      <c r="DJ7" s="52">
        <f t="shared" si="25"/>
        <v>26.3</v>
      </c>
      <c r="DK7" s="52">
        <f t="shared" si="25"/>
        <v>26.1</v>
      </c>
      <c r="DL7" s="52">
        <f t="shared" si="25"/>
        <v>25.4</v>
      </c>
      <c r="DM7" s="52">
        <f t="shared" si="25"/>
        <v>24.1</v>
      </c>
      <c r="DN7" s="52">
        <f t="shared" si="25"/>
        <v>23.9</v>
      </c>
      <c r="DO7" s="52">
        <f t="shared" si="25"/>
        <v>24.4</v>
      </c>
      <c r="DP7" s="52">
        <f t="shared" si="25"/>
        <v>25.7</v>
      </c>
      <c r="DQ7" s="52">
        <f t="shared" si="25"/>
        <v>25.9</v>
      </c>
      <c r="DR7" s="52"/>
      <c r="DS7" s="52">
        <f>DS8</f>
        <v>25.5</v>
      </c>
      <c r="DT7" s="52">
        <f t="shared" ref="DT7:EB7" si="26">DT8</f>
        <v>9.3000000000000007</v>
      </c>
      <c r="DU7" s="52">
        <f t="shared" si="26"/>
        <v>0</v>
      </c>
      <c r="DV7" s="52">
        <f t="shared" si="26"/>
        <v>5.5</v>
      </c>
      <c r="DW7" s="52">
        <f t="shared" si="26"/>
        <v>15.9</v>
      </c>
      <c r="DX7" s="52">
        <f t="shared" si="26"/>
        <v>83.2</v>
      </c>
      <c r="DY7" s="52">
        <f t="shared" si="26"/>
        <v>84.6</v>
      </c>
      <c r="DZ7" s="52">
        <f t="shared" si="26"/>
        <v>67.8</v>
      </c>
      <c r="EA7" s="52">
        <f t="shared" si="26"/>
        <v>61.8</v>
      </c>
      <c r="EB7" s="52">
        <f t="shared" si="26"/>
        <v>56.5</v>
      </c>
      <c r="EC7" s="52"/>
      <c r="ED7" s="52">
        <f>ED8</f>
        <v>60.1</v>
      </c>
      <c r="EE7" s="52">
        <f t="shared" ref="EE7:EM7" si="27">EE8</f>
        <v>63.1</v>
      </c>
      <c r="EF7" s="52">
        <f t="shared" si="27"/>
        <v>62</v>
      </c>
      <c r="EG7" s="52">
        <f t="shared" si="27"/>
        <v>64.7</v>
      </c>
      <c r="EH7" s="52">
        <f t="shared" si="27"/>
        <v>65.8</v>
      </c>
      <c r="EI7" s="52">
        <f t="shared" si="27"/>
        <v>54.3</v>
      </c>
      <c r="EJ7" s="52">
        <f t="shared" si="27"/>
        <v>54.9</v>
      </c>
      <c r="EK7" s="52">
        <f t="shared" si="27"/>
        <v>56.1</v>
      </c>
      <c r="EL7" s="52">
        <f t="shared" si="27"/>
        <v>57.5</v>
      </c>
      <c r="EM7" s="52">
        <f t="shared" si="27"/>
        <v>59.3</v>
      </c>
      <c r="EN7" s="52"/>
      <c r="EO7" s="52">
        <f>EO8</f>
        <v>82.9</v>
      </c>
      <c r="EP7" s="52">
        <f t="shared" ref="EP7:EX7" si="28">EP8</f>
        <v>84.1</v>
      </c>
      <c r="EQ7" s="52">
        <f t="shared" si="28"/>
        <v>78.900000000000006</v>
      </c>
      <c r="ER7" s="52">
        <f t="shared" si="28"/>
        <v>79.900000000000006</v>
      </c>
      <c r="ES7" s="52">
        <f t="shared" si="28"/>
        <v>81</v>
      </c>
      <c r="ET7" s="52">
        <f t="shared" si="28"/>
        <v>69.900000000000006</v>
      </c>
      <c r="EU7" s="52">
        <f t="shared" si="28"/>
        <v>68.8</v>
      </c>
      <c r="EV7" s="52">
        <f t="shared" si="28"/>
        <v>69.7</v>
      </c>
      <c r="EW7" s="52">
        <f t="shared" si="28"/>
        <v>70.400000000000006</v>
      </c>
      <c r="EX7" s="52">
        <f t="shared" si="28"/>
        <v>71.900000000000006</v>
      </c>
      <c r="EY7" s="52"/>
      <c r="EZ7" s="53">
        <f>EZ8</f>
        <v>61184003</v>
      </c>
      <c r="FA7" s="53">
        <f t="shared" ref="FA7:FI7" si="29">FA8</f>
        <v>61287597</v>
      </c>
      <c r="FB7" s="53">
        <f t="shared" si="29"/>
        <v>62304453</v>
      </c>
      <c r="FC7" s="53">
        <f t="shared" si="29"/>
        <v>62516797</v>
      </c>
      <c r="FD7" s="53">
        <f t="shared" si="29"/>
        <v>60269376</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112216</v>
      </c>
      <c r="D8" s="55">
        <v>46</v>
      </c>
      <c r="E8" s="55">
        <v>6</v>
      </c>
      <c r="F8" s="55">
        <v>0</v>
      </c>
      <c r="G8" s="55">
        <v>1</v>
      </c>
      <c r="H8" s="55" t="s">
        <v>162</v>
      </c>
      <c r="I8" s="55" t="s">
        <v>163</v>
      </c>
      <c r="J8" s="55" t="s">
        <v>164</v>
      </c>
      <c r="K8" s="55" t="s">
        <v>165</v>
      </c>
      <c r="L8" s="55" t="s">
        <v>166</v>
      </c>
      <c r="M8" s="55" t="s">
        <v>167</v>
      </c>
      <c r="N8" s="55" t="s">
        <v>168</v>
      </c>
      <c r="O8" s="55" t="s">
        <v>169</v>
      </c>
      <c r="P8" s="55" t="s">
        <v>170</v>
      </c>
      <c r="Q8" s="56">
        <v>27</v>
      </c>
      <c r="R8" s="55" t="s">
        <v>171</v>
      </c>
      <c r="S8" s="55" t="s">
        <v>172</v>
      </c>
      <c r="T8" s="55" t="s">
        <v>173</v>
      </c>
      <c r="U8" s="56">
        <v>251992</v>
      </c>
      <c r="V8" s="56">
        <v>38431</v>
      </c>
      <c r="W8" s="55" t="s">
        <v>174</v>
      </c>
      <c r="X8" s="55" t="s">
        <v>174</v>
      </c>
      <c r="Y8" s="57" t="s">
        <v>175</v>
      </c>
      <c r="Z8" s="56">
        <v>380</v>
      </c>
      <c r="AA8" s="56" t="s">
        <v>40</v>
      </c>
      <c r="AB8" s="56" t="s">
        <v>40</v>
      </c>
      <c r="AC8" s="56" t="s">
        <v>40</v>
      </c>
      <c r="AD8" s="56" t="s">
        <v>40</v>
      </c>
      <c r="AE8" s="56">
        <v>380</v>
      </c>
      <c r="AF8" s="56">
        <v>309</v>
      </c>
      <c r="AG8" s="56" t="s">
        <v>40</v>
      </c>
      <c r="AH8" s="56">
        <v>309</v>
      </c>
      <c r="AI8" s="58">
        <v>111.5</v>
      </c>
      <c r="AJ8" s="58">
        <v>113.1</v>
      </c>
      <c r="AK8" s="58">
        <v>109.4</v>
      </c>
      <c r="AL8" s="58">
        <v>95.7</v>
      </c>
      <c r="AM8" s="58">
        <v>91.4</v>
      </c>
      <c r="AN8" s="58">
        <v>102.4</v>
      </c>
      <c r="AO8" s="58">
        <v>107.2</v>
      </c>
      <c r="AP8" s="58">
        <v>104.8</v>
      </c>
      <c r="AQ8" s="58">
        <v>95.8</v>
      </c>
      <c r="AR8" s="58">
        <v>92.8</v>
      </c>
      <c r="AS8" s="58">
        <v>93.7</v>
      </c>
      <c r="AT8" s="58">
        <v>89</v>
      </c>
      <c r="AU8" s="58">
        <v>88.6</v>
      </c>
      <c r="AV8" s="58">
        <v>89</v>
      </c>
      <c r="AW8" s="58">
        <v>87.5</v>
      </c>
      <c r="AX8" s="58">
        <v>86.3</v>
      </c>
      <c r="AY8" s="58">
        <v>84.1</v>
      </c>
      <c r="AZ8" s="58">
        <v>86.3</v>
      </c>
      <c r="BA8" s="58">
        <v>86.6</v>
      </c>
      <c r="BB8" s="58">
        <v>86.2</v>
      </c>
      <c r="BC8" s="58">
        <v>85.2</v>
      </c>
      <c r="BD8" s="58">
        <v>85.2</v>
      </c>
      <c r="BE8" s="59">
        <v>83.4</v>
      </c>
      <c r="BF8" s="59">
        <v>83.3</v>
      </c>
      <c r="BG8" s="59">
        <v>84.6</v>
      </c>
      <c r="BH8" s="59">
        <v>83.3</v>
      </c>
      <c r="BI8" s="59">
        <v>82.5</v>
      </c>
      <c r="BJ8" s="59">
        <v>81.400000000000006</v>
      </c>
      <c r="BK8" s="59">
        <v>83.7</v>
      </c>
      <c r="BL8" s="59">
        <v>84</v>
      </c>
      <c r="BM8" s="59">
        <v>83.4</v>
      </c>
      <c r="BN8" s="59">
        <v>82.4</v>
      </c>
      <c r="BO8" s="59">
        <v>82.6</v>
      </c>
      <c r="BP8" s="58">
        <v>67.8</v>
      </c>
      <c r="BQ8" s="58">
        <v>68.7</v>
      </c>
      <c r="BR8" s="58">
        <v>64.599999999999994</v>
      </c>
      <c r="BS8" s="58">
        <v>67.3</v>
      </c>
      <c r="BT8" s="58">
        <v>71.400000000000006</v>
      </c>
      <c r="BU8" s="58">
        <v>66.5</v>
      </c>
      <c r="BV8" s="58">
        <v>66.8</v>
      </c>
      <c r="BW8" s="58">
        <v>66.599999999999994</v>
      </c>
      <c r="BX8" s="58">
        <v>68</v>
      </c>
      <c r="BY8" s="58">
        <v>70</v>
      </c>
      <c r="BZ8" s="58">
        <v>70.7</v>
      </c>
      <c r="CA8" s="59">
        <v>67887</v>
      </c>
      <c r="CB8" s="59">
        <v>68556</v>
      </c>
      <c r="CC8" s="59">
        <v>74692</v>
      </c>
      <c r="CD8" s="59">
        <v>71812</v>
      </c>
      <c r="CE8" s="59">
        <v>69890</v>
      </c>
      <c r="CF8" s="59">
        <v>57368</v>
      </c>
      <c r="CG8" s="59">
        <v>59838</v>
      </c>
      <c r="CH8" s="59">
        <v>62697</v>
      </c>
      <c r="CI8" s="59">
        <v>62059</v>
      </c>
      <c r="CJ8" s="59">
        <v>63076</v>
      </c>
      <c r="CK8" s="58">
        <v>63608</v>
      </c>
      <c r="CL8" s="59">
        <v>17618</v>
      </c>
      <c r="CM8" s="59">
        <v>17727</v>
      </c>
      <c r="CN8" s="59">
        <v>18939</v>
      </c>
      <c r="CO8" s="59">
        <v>18743</v>
      </c>
      <c r="CP8" s="59">
        <v>19296</v>
      </c>
      <c r="CQ8" s="59">
        <v>15986</v>
      </c>
      <c r="CR8" s="59">
        <v>16421</v>
      </c>
      <c r="CS8" s="59">
        <v>17279</v>
      </c>
      <c r="CT8" s="59">
        <v>17851</v>
      </c>
      <c r="CU8" s="59">
        <v>18102</v>
      </c>
      <c r="CV8" s="58">
        <v>18510</v>
      </c>
      <c r="CW8" s="59">
        <v>55</v>
      </c>
      <c r="CX8" s="59">
        <v>54.2</v>
      </c>
      <c r="CY8" s="59">
        <v>53</v>
      </c>
      <c r="CZ8" s="59">
        <v>54.5</v>
      </c>
      <c r="DA8" s="59">
        <v>55.6</v>
      </c>
      <c r="DB8" s="59">
        <v>60.8</v>
      </c>
      <c r="DC8" s="59">
        <v>57.4</v>
      </c>
      <c r="DD8" s="59">
        <v>55.7</v>
      </c>
      <c r="DE8" s="59">
        <v>57.2</v>
      </c>
      <c r="DF8" s="59">
        <v>58.7</v>
      </c>
      <c r="DG8" s="59">
        <v>57.7</v>
      </c>
      <c r="DH8" s="59">
        <v>23.8</v>
      </c>
      <c r="DI8" s="59">
        <v>25</v>
      </c>
      <c r="DJ8" s="59">
        <v>26.3</v>
      </c>
      <c r="DK8" s="59">
        <v>26.1</v>
      </c>
      <c r="DL8" s="59">
        <v>25.4</v>
      </c>
      <c r="DM8" s="59">
        <v>24.1</v>
      </c>
      <c r="DN8" s="59">
        <v>23.9</v>
      </c>
      <c r="DO8" s="59">
        <v>24.4</v>
      </c>
      <c r="DP8" s="59">
        <v>25.7</v>
      </c>
      <c r="DQ8" s="59">
        <v>25.9</v>
      </c>
      <c r="DR8" s="59">
        <v>26.7</v>
      </c>
      <c r="DS8" s="59">
        <v>25.5</v>
      </c>
      <c r="DT8" s="59">
        <v>9.3000000000000007</v>
      </c>
      <c r="DU8" s="59">
        <v>0</v>
      </c>
      <c r="DV8" s="59">
        <v>5.5</v>
      </c>
      <c r="DW8" s="59">
        <v>15.9</v>
      </c>
      <c r="DX8" s="59">
        <v>83.2</v>
      </c>
      <c r="DY8" s="59">
        <v>84.6</v>
      </c>
      <c r="DZ8" s="59">
        <v>67.8</v>
      </c>
      <c r="EA8" s="59">
        <v>61.8</v>
      </c>
      <c r="EB8" s="59">
        <v>56.5</v>
      </c>
      <c r="EC8" s="59">
        <v>54.3</v>
      </c>
      <c r="ED8" s="58">
        <v>60.1</v>
      </c>
      <c r="EE8" s="58">
        <v>63.1</v>
      </c>
      <c r="EF8" s="58">
        <v>62</v>
      </c>
      <c r="EG8" s="58">
        <v>64.7</v>
      </c>
      <c r="EH8" s="58">
        <v>65.8</v>
      </c>
      <c r="EI8" s="58">
        <v>54.3</v>
      </c>
      <c r="EJ8" s="58">
        <v>54.9</v>
      </c>
      <c r="EK8" s="58">
        <v>56.1</v>
      </c>
      <c r="EL8" s="58">
        <v>57.5</v>
      </c>
      <c r="EM8" s="58">
        <v>59.3</v>
      </c>
      <c r="EN8" s="58">
        <v>58</v>
      </c>
      <c r="EO8" s="58">
        <v>82.9</v>
      </c>
      <c r="EP8" s="58">
        <v>84.1</v>
      </c>
      <c r="EQ8" s="58">
        <v>78.900000000000006</v>
      </c>
      <c r="ER8" s="58">
        <v>79.900000000000006</v>
      </c>
      <c r="ES8" s="58">
        <v>81</v>
      </c>
      <c r="ET8" s="58">
        <v>69.900000000000006</v>
      </c>
      <c r="EU8" s="58">
        <v>68.8</v>
      </c>
      <c r="EV8" s="58">
        <v>69.7</v>
      </c>
      <c r="EW8" s="58">
        <v>70.400000000000006</v>
      </c>
      <c r="EX8" s="58">
        <v>71.900000000000006</v>
      </c>
      <c r="EY8" s="58">
        <v>70.8</v>
      </c>
      <c r="EZ8" s="59">
        <v>61184003</v>
      </c>
      <c r="FA8" s="59">
        <v>61287597</v>
      </c>
      <c r="FB8" s="59">
        <v>62304453</v>
      </c>
      <c r="FC8" s="59">
        <v>62516797</v>
      </c>
      <c r="FD8" s="59">
        <v>60269376</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草加市役所</cp:lastModifiedBy>
  <cp:lastPrinted>2026-01-19T02:36:44Z</cp:lastPrinted>
  <dcterms:created xsi:type="dcterms:W3CDTF">2025-12-15T04:55:53Z</dcterms:created>
  <dcterms:modified xsi:type="dcterms:W3CDTF">2026-01-19T02:39:35Z</dcterms:modified>
  <cp:category/>
</cp:coreProperties>
</file>